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bookViews>
    <workbookView xWindow="0" yWindow="0" windowWidth="25020" windowHeight="12030" activeTab="1"/>
  </bookViews>
  <sheets>
    <sheet name="WB! Status" sheetId="15" r:id="rId1"/>
    <sheet name="Sheet1" sheetId="1" r:id="rId2"/>
  </sheets>
  <externalReferences>
    <externalReference r:id="rId3"/>
  </externalReferences>
  <definedNames>
    <definedName name="WBBINIsCovered">Sheet1!$O$14:$O$38</definedName>
    <definedName name="WBBINUSE">Sheet1!$D$11:$N$11</definedName>
    <definedName name="WBGLOBAL">1</definedName>
    <definedName name="WBMAX">Sheet1!$O$12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1" i="1" l="1"/>
  <c r="P25" i="1"/>
  <c r="P35" i="1"/>
  <c r="P34" i="1"/>
  <c r="P32" i="1"/>
  <c r="P31" i="1"/>
  <c r="P18" i="1"/>
  <c r="P37" i="1"/>
  <c r="P21" i="1"/>
  <c r="P27" i="1"/>
  <c r="P30" i="1"/>
  <c r="P28" i="1"/>
  <c r="P23" i="1"/>
  <c r="P14" i="1"/>
  <c r="P33" i="1"/>
  <c r="P17" i="1"/>
  <c r="P19" i="1"/>
  <c r="P22" i="1"/>
  <c r="P24" i="1"/>
  <c r="P38" i="1"/>
  <c r="P29" i="1"/>
  <c r="P16" i="1"/>
  <c r="P15" i="1"/>
  <c r="P36" i="1"/>
  <c r="P20" i="1"/>
  <c r="P26" i="1"/>
  <c r="C12" i="1" l="1"/>
  <c r="Q11" i="1"/>
  <c r="O12" i="1" l="1"/>
</calcChain>
</file>

<file path=xl/sharedStrings.xml><?xml version="1.0" encoding="utf-8"?>
<sst xmlns="http://schemas.openxmlformats.org/spreadsheetml/2006/main" count="75" uniqueCount="75">
  <si>
    <t>Segments</t>
  </si>
  <si>
    <t xml:space="preserve">NYT </t>
  </si>
  <si>
    <t>WSJ</t>
  </si>
  <si>
    <t>TRIB</t>
  </si>
  <si>
    <t>POST</t>
  </si>
  <si>
    <t>FOX</t>
  </si>
  <si>
    <t>US2D</t>
  </si>
  <si>
    <t>CH2</t>
  </si>
  <si>
    <t>CH5</t>
  </si>
  <si>
    <t>CH7</t>
  </si>
  <si>
    <t>Size</t>
  </si>
  <si>
    <t>TotSize:</t>
  </si>
  <si>
    <t>NYKR</t>
  </si>
  <si>
    <t>Covered?</t>
  </si>
  <si>
    <t>IBD</t>
  </si>
  <si>
    <t xml:space="preserve"> What'sBest!® 13.0.1.3 (Apr 07, 2015) - Lib. 9.0.2040.200 - 64-bit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</si>
  <si>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</si>
  <si>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</si>
  <si>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</si>
  <si>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Continuous                     0</t>
  </si>
  <si>
    <t xml:space="preserve">         Free                           0</t>
  </si>
  <si>
    <t xml:space="preserve">     Strings                            0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</si>
  <si>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</si>
  <si>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</si>
  <si>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</si>
  <si>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</si>
  <si>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</si>
  <si>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</si>
  <si>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</si>
  <si>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</si>
  <si>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</si>
  <si>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BRANCHES:  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</si>
  <si>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</si>
  <si>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</si>
  <si>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</si>
  <si>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End of Report</t>
  </si>
  <si>
    <t xml:space="preserve"> DATE GENERATED:</t>
  </si>
  <si>
    <t>GLOBALLY OPTIMAL TO TOLERANCES</t>
  </si>
  <si>
    <t>0 Hours  0 Minutes  0 Seconds</t>
  </si>
  <si>
    <t xml:space="preserve"> NON-DEFAULT SETTINGS:</t>
  </si>
  <si>
    <t xml:space="preserve">   Global Solver Options / Strategy / Global Solver:   On</t>
  </si>
  <si>
    <t>Fraction covered:</t>
  </si>
  <si>
    <t>Choose it?:</t>
  </si>
  <si>
    <t>Given:</t>
  </si>
  <si>
    <t xml:space="preserve">   2) A set of instruments we can invest in, each of which "reaches" some specified subset of the segments.</t>
  </si>
  <si>
    <t xml:space="preserve">           and has a specified cost.</t>
  </si>
  <si>
    <t xml:space="preserve">    3) A budget or upper limit on how much can be spent in total on the instruments.</t>
  </si>
  <si>
    <t xml:space="preserve">   1) A set of market segments we would like to "reach", each having a specified size.</t>
  </si>
  <si>
    <t xml:space="preserve">  </t>
  </si>
  <si>
    <t>Cost:</t>
  </si>
  <si>
    <t>Medium:</t>
  </si>
  <si>
    <t>Total</t>
  </si>
  <si>
    <t>spend</t>
  </si>
  <si>
    <t>Keywords: Media selection, Advertising, Marketing, Reach;</t>
  </si>
  <si>
    <t>Maximize the size of market reached by some combination of media, subject to a limit on media spend.</t>
  </si>
  <si>
    <t>A "1" means the medium reaches the associated market segment.</t>
  </si>
  <si>
    <t>Can we claim</t>
  </si>
  <si>
    <t>covered?</t>
  </si>
  <si>
    <t xml:space="preserve">   Total Cells                        402</t>
  </si>
  <si>
    <t xml:space="preserve">     Numerics                         376</t>
  </si>
  <si>
    <t xml:space="preserve">       Adjustables                     36         Unlimited</t>
  </si>
  <si>
    <t xml:space="preserve">         Integers/Binaries            0/36        Unlimited</t>
  </si>
  <si>
    <t xml:space="preserve">       Constants                      338</t>
  </si>
  <si>
    <t xml:space="preserve">       Formulas                         2</t>
  </si>
  <si>
    <t xml:space="preserve">     Constraints                       26         Unlimited</t>
  </si>
  <si>
    <t xml:space="preserve">   Globals                              0         Unlimited</t>
  </si>
  <si>
    <t xml:space="preserve">   Minimum coefficient value:        0.013157894736842  on Sheet1!O38</t>
  </si>
  <si>
    <t xml:space="preserve">   Minimum coefficient in formula:   Sheet1!O12</t>
  </si>
  <si>
    <t xml:space="preserve">   Maximum coefficient value:        3000  on &lt;RHS&gt;</t>
  </si>
  <si>
    <t xml:space="preserve">   Maximum coefficient in formula:   Sheet1!Q11</t>
  </si>
  <si>
    <t>Mixed Integer / Linear (Mixed Integer Linear Program)</t>
  </si>
  <si>
    <t>Branch-and-Bound</t>
  </si>
  <si>
    <t xml:space="preserve">   Coefficients                       132</t>
  </si>
  <si>
    <t xml:space="preserve">  We would like to maximize the number of potential customers that we reach, subject to our budget limit.</t>
  </si>
  <si>
    <t>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</si>
</sst>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##############"/>
    <numFmt numFmtId="165" formatCode="mmm\ dd\,\ yyyy"/>
    <numFmt numFmtId="166" formatCode="hh:mm\ AM/PM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1" applyNumberFormat="0" applyFont="0" applyAlignment="0" applyProtection="0"/>
  </cellStyleXfs>
  <cellXfs count="22">
    <xf numFmtId="0" fontId="0" fillId="0" borderId="0" xfId="0"/>
    <xf numFmtId="0" fontId="0" fillId="0" borderId="0" xfId="0" applyAlignment="1">
      <alignment horizontal="right"/>
    </xf>
    <xf numFmtId="0" fontId="2" fillId="0" borderId="0" xfId="1" applyFont="1" applyAlignment="1" applyProtection="1">
      <alignment horizontal="right"/>
      <protection locked="0"/>
    </xf>
    <xf numFmtId="0" fontId="0" fillId="0" borderId="0" xfId="0" applyAlignment="1" applyProtection="1">
      <alignment horizontal="center"/>
      <protection locked="0"/>
    </xf>
    <xf numFmtId="0" fontId="1" fillId="2" borderId="0" xfId="2">
      <protection locked="0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5" fillId="0" borderId="0" xfId="0" applyFont="1"/>
    <xf numFmtId="0" fontId="0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8" fillId="3" borderId="1" xfId="3" applyFont="1"/>
    <xf numFmtId="0" fontId="0" fillId="3" borderId="1" xfId="3" applyFont="1"/>
    <xf numFmtId="0" fontId="0" fillId="3" borderId="1" xfId="3" applyFont="1" applyAlignment="1">
      <alignment horizontal="right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1" applyFont="1" applyAlignment="1" applyProtection="1">
      <alignment horizontal="center"/>
      <protection locked="0"/>
    </xf>
  </cellXfs>
  <cellStyles count="4">
    <cellStyle name="Adjustable" xfId="1"/>
    <cellStyle name="Best" xfId="2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5" t="s">
        <v>15</v>
      </c>
      <c r="B1" s="5"/>
      <c r="C1" s="5"/>
    </row>
    <row r="2" spans="1:3" x14ac:dyDescent="0.25">
      <c r="A2" s="5"/>
      <c r="B2" s="5"/>
      <c r="C2" s="5"/>
    </row>
    <row r="3" spans="1:3" x14ac:dyDescent="0.25">
      <c r="A3" s="5" t="s">
        <v>36</v>
      </c>
      <c r="B3" s="6">
        <v>42124.388761574075</v>
      </c>
      <c r="C3" s="7">
        <v>42124.388761574075</v>
      </c>
    </row>
    <row r="4" spans="1:3" x14ac:dyDescent="0.25">
      <c r="A4" s="5"/>
      <c r="B4" s="5"/>
      <c r="C4" s="5"/>
    </row>
    <row r="5" spans="1:3" x14ac:dyDescent="0.25">
      <c r="A5" s="5"/>
      <c r="B5" s="5"/>
      <c r="C5" s="5"/>
    </row>
    <row r="6" spans="1:3" x14ac:dyDescent="0.25">
      <c r="A6" s="5" t="s">
        <v>16</v>
      </c>
      <c r="B6" s="5"/>
      <c r="C6" s="5"/>
    </row>
    <row r="7" spans="1:3" x14ac:dyDescent="0.25">
      <c r="A7" s="5"/>
      <c r="B7" s="5"/>
      <c r="C7" s="5"/>
    </row>
    <row r="8" spans="1:3" x14ac:dyDescent="0.25">
      <c r="A8" s="5" t="s">
        <v>17</v>
      </c>
      <c r="B8" s="5"/>
      <c r="C8" s="5"/>
    </row>
    <row r="9" spans="1:3" x14ac:dyDescent="0.25">
      <c r="A9" s="5" t="s">
        <v>18</v>
      </c>
      <c r="B9" s="5"/>
      <c r="C9" s="5"/>
    </row>
    <row r="10" spans="1:3" x14ac:dyDescent="0.25">
      <c r="A10" s="5" t="s">
        <v>58</v>
      </c>
      <c r="B10" s="5"/>
      <c r="C10" s="5"/>
    </row>
    <row r="11" spans="1:3" x14ac:dyDescent="0.25">
      <c r="A11" s="5" t="s">
        <v>59</v>
      </c>
      <c r="B11" s="5"/>
      <c r="C11" s="5"/>
    </row>
    <row r="12" spans="1:3" x14ac:dyDescent="0.25">
      <c r="A12" s="5" t="s">
        <v>60</v>
      </c>
      <c r="B12" s="5"/>
      <c r="C12" s="5"/>
    </row>
    <row r="13" spans="1:3" x14ac:dyDescent="0.25">
      <c r="A13" s="5" t="s">
        <v>19</v>
      </c>
      <c r="B13" s="5"/>
      <c r="C13" s="5"/>
    </row>
    <row r="14" spans="1:3" x14ac:dyDescent="0.25">
      <c r="A14" s="5" t="s">
        <v>20</v>
      </c>
      <c r="B14" s="5"/>
      <c r="C14" s="5"/>
    </row>
    <row r="15" spans="1:3" x14ac:dyDescent="0.25">
      <c r="A15" s="5" t="s">
        <v>61</v>
      </c>
      <c r="B15" s="5"/>
      <c r="C15" s="5"/>
    </row>
    <row r="16" spans="1:3" x14ac:dyDescent="0.25">
      <c r="A16" s="5" t="s">
        <v>62</v>
      </c>
      <c r="B16" s="5"/>
      <c r="C16" s="5"/>
    </row>
    <row r="17" spans="1:3" x14ac:dyDescent="0.25">
      <c r="A17" s="5" t="s">
        <v>63</v>
      </c>
      <c r="B17" s="5"/>
      <c r="C17" s="5"/>
    </row>
    <row r="18" spans="1:3" x14ac:dyDescent="0.25">
      <c r="A18" s="5" t="s">
        <v>21</v>
      </c>
      <c r="B18" s="5"/>
      <c r="C18" s="5"/>
    </row>
    <row r="19" spans="1:3" x14ac:dyDescent="0.25">
      <c r="A19" s="5" t="s">
        <v>64</v>
      </c>
      <c r="B19" s="5"/>
      <c r="C19" s="5"/>
    </row>
    <row r="20" spans="1:3" x14ac:dyDescent="0.25">
      <c r="A20" s="5" t="s">
        <v>65</v>
      </c>
      <c r="B20" s="5"/>
      <c r="C20" s="5"/>
    </row>
    <row r="21" spans="1:3" x14ac:dyDescent="0.25">
      <c r="A21" s="5" t="s">
        <v>72</v>
      </c>
      <c r="B21" s="5"/>
      <c r="C21" s="5"/>
    </row>
    <row r="22" spans="1:3" x14ac:dyDescent="0.25">
      <c r="A22" s="5"/>
      <c r="B22" s="5"/>
      <c r="C22" s="5"/>
    </row>
    <row r="23" spans="1:3" x14ac:dyDescent="0.25">
      <c r="A23" s="5" t="s">
        <v>66</v>
      </c>
      <c r="B23" s="5"/>
      <c r="C23" s="5"/>
    </row>
    <row r="24" spans="1:3" x14ac:dyDescent="0.25">
      <c r="A24" s="5" t="s">
        <v>67</v>
      </c>
      <c r="B24" s="5"/>
      <c r="C24" s="5"/>
    </row>
    <row r="25" spans="1:3" x14ac:dyDescent="0.25">
      <c r="A25" s="5" t="s">
        <v>68</v>
      </c>
      <c r="B25" s="5"/>
      <c r="C25" s="5"/>
    </row>
    <row r="26" spans="1:3" x14ac:dyDescent="0.25">
      <c r="A26" s="5" t="s">
        <v>69</v>
      </c>
      <c r="B26" s="5"/>
      <c r="C26" s="5"/>
    </row>
    <row r="27" spans="1:3" x14ac:dyDescent="0.25">
      <c r="A27" s="5"/>
      <c r="B27" s="5"/>
      <c r="C27" s="5"/>
    </row>
    <row r="28" spans="1:3" x14ac:dyDescent="0.25">
      <c r="A28" s="5" t="s">
        <v>22</v>
      </c>
      <c r="B28" s="5" t="s">
        <v>70</v>
      </c>
      <c r="C28" s="5"/>
    </row>
    <row r="29" spans="1:3" x14ac:dyDescent="0.25">
      <c r="A29" s="5"/>
      <c r="B29" s="5"/>
      <c r="C29" s="5"/>
    </row>
    <row r="30" spans="1:3" x14ac:dyDescent="0.25">
      <c r="A30" s="5" t="s">
        <v>23</v>
      </c>
      <c r="B30" s="8" t="s">
        <v>37</v>
      </c>
      <c r="C30" s="5"/>
    </row>
    <row r="31" spans="1:3" x14ac:dyDescent="0.25">
      <c r="A31" s="5"/>
      <c r="B31" s="5"/>
      <c r="C31" s="5"/>
    </row>
    <row r="32" spans="1:3" x14ac:dyDescent="0.25">
      <c r="A32" s="5" t="s">
        <v>24</v>
      </c>
      <c r="B32" s="9">
        <v>0.81578947368420995</v>
      </c>
      <c r="C32" s="5"/>
    </row>
    <row r="33" spans="1:3" x14ac:dyDescent="0.25">
      <c r="A33" s="5"/>
      <c r="B33" s="5"/>
      <c r="C33" s="5"/>
    </row>
    <row r="34" spans="1:3" x14ac:dyDescent="0.25">
      <c r="A34" s="5" t="s">
        <v>25</v>
      </c>
      <c r="B34" s="9">
        <v>0.81578947368420995</v>
      </c>
      <c r="C34" s="5"/>
    </row>
    <row r="35" spans="1:3" x14ac:dyDescent="0.25">
      <c r="A35" s="5"/>
      <c r="B35" s="5"/>
      <c r="C35" s="5"/>
    </row>
    <row r="36" spans="1:3" x14ac:dyDescent="0.25">
      <c r="A36" s="5" t="s">
        <v>26</v>
      </c>
      <c r="B36" s="9">
        <v>1.0000000000000001E-5</v>
      </c>
      <c r="C36" s="5"/>
    </row>
    <row r="37" spans="1:3" x14ac:dyDescent="0.25">
      <c r="A37" s="5"/>
      <c r="B37" s="5"/>
      <c r="C37" s="5"/>
    </row>
    <row r="38" spans="1:3" x14ac:dyDescent="0.25">
      <c r="A38" s="5" t="s">
        <v>27</v>
      </c>
      <c r="B38" s="9">
        <v>1.5265566588596001E-16</v>
      </c>
      <c r="C38" s="5"/>
    </row>
    <row r="39" spans="1:3" x14ac:dyDescent="0.25">
      <c r="A39" s="5"/>
      <c r="B39" s="5"/>
      <c r="C39" s="5"/>
    </row>
    <row r="40" spans="1:3" x14ac:dyDescent="0.25">
      <c r="A40" s="5" t="s">
        <v>28</v>
      </c>
      <c r="B40" s="5" t="s">
        <v>29</v>
      </c>
      <c r="C40" s="5"/>
    </row>
    <row r="41" spans="1:3" x14ac:dyDescent="0.25">
      <c r="A41" s="5"/>
      <c r="B41" s="5"/>
      <c r="C41" s="5"/>
    </row>
    <row r="42" spans="1:3" x14ac:dyDescent="0.25">
      <c r="A42" s="5" t="s">
        <v>30</v>
      </c>
      <c r="B42" s="5" t="s">
        <v>71</v>
      </c>
      <c r="C42" s="5"/>
    </row>
    <row r="43" spans="1:3" x14ac:dyDescent="0.25">
      <c r="A43" s="5"/>
      <c r="B43" s="5"/>
      <c r="C43" s="5"/>
    </row>
    <row r="44" spans="1:3" x14ac:dyDescent="0.25">
      <c r="A44" s="5" t="s">
        <v>31</v>
      </c>
      <c r="B44" s="10">
        <v>145</v>
      </c>
      <c r="C44" s="5"/>
    </row>
    <row r="45" spans="1:3" x14ac:dyDescent="0.25">
      <c r="A45" s="5"/>
      <c r="B45" s="5"/>
      <c r="C45" s="5"/>
    </row>
    <row r="46" spans="1:3" x14ac:dyDescent="0.25">
      <c r="A46" s="5" t="s">
        <v>32</v>
      </c>
      <c r="B46" s="10">
        <v>0</v>
      </c>
      <c r="C46" s="5"/>
    </row>
    <row r="47" spans="1:3" x14ac:dyDescent="0.25">
      <c r="A47" s="5"/>
      <c r="B47" s="5"/>
      <c r="C47" s="5"/>
    </row>
    <row r="48" spans="1:3" x14ac:dyDescent="0.25">
      <c r="A48" s="5" t="s">
        <v>33</v>
      </c>
      <c r="B48" s="10">
        <v>1</v>
      </c>
      <c r="C48" s="5"/>
    </row>
    <row r="49" spans="1:3" x14ac:dyDescent="0.25">
      <c r="A49" s="5"/>
      <c r="B49" s="5"/>
      <c r="C49" s="5"/>
    </row>
    <row r="50" spans="1:3" x14ac:dyDescent="0.25">
      <c r="A50" s="5" t="s">
        <v>34</v>
      </c>
      <c r="B50" s="5" t="s">
        <v>38</v>
      </c>
      <c r="C50" s="5"/>
    </row>
    <row r="51" spans="1:3" x14ac:dyDescent="0.25">
      <c r="A51" s="5"/>
      <c r="B51" s="5"/>
      <c r="C51" s="5"/>
    </row>
    <row r="52" spans="1:3" x14ac:dyDescent="0.25">
      <c r="A52" s="5" t="s">
        <v>39</v>
      </c>
      <c r="B52" s="5"/>
      <c r="C52" s="5"/>
    </row>
    <row r="53" spans="1:3" x14ac:dyDescent="0.25">
      <c r="A53" s="5"/>
      <c r="B53" s="5"/>
      <c r="C53" s="5"/>
    </row>
    <row r="54" spans="1:3" x14ac:dyDescent="0.25">
      <c r="A54" s="5" t="s">
        <v>40</v>
      </c>
      <c r="B54" s="5"/>
      <c r="C54" s="5"/>
    </row>
    <row r="55" spans="1:3" x14ac:dyDescent="0.25">
      <c r="A55" s="5"/>
      <c r="B55" s="5"/>
      <c r="C55" s="5"/>
    </row>
    <row r="56" spans="1:3" x14ac:dyDescent="0.25">
      <c r="A56" s="5" t="s">
        <v>35</v>
      </c>
      <c r="B56" s="5"/>
      <c r="C56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topLeftCell="A2" zoomScale="90" zoomScaleNormal="90" workbookViewId="0">
      <selection activeCell="P38" sqref="P38"/>
    </sheetView>
  </sheetViews>
  <sheetFormatPr defaultRowHeight="15" x14ac:dyDescent="0.25"/>
  <cols>
    <col min="16" max="16" width="15.28515625" customWidth="1"/>
    <col min="17" max="17" width="6.5703125" customWidth="1"/>
    <col min="18" max="18" width="7.5703125" customWidth="1"/>
  </cols>
  <sheetData>
    <row r="1" spans="1:18" s="11" customFormat="1" ht="18.75" x14ac:dyDescent="0.3">
      <c r="A1" s="11" t="s">
        <v>54</v>
      </c>
    </row>
    <row r="2" spans="1:18" s="11" customFormat="1" ht="18.75" x14ac:dyDescent="0.3">
      <c r="A2" s="13" t="s">
        <v>43</v>
      </c>
    </row>
    <row r="3" spans="1:18" s="11" customFormat="1" ht="18.75" x14ac:dyDescent="0.3">
      <c r="A3" s="13" t="s">
        <v>47</v>
      </c>
    </row>
    <row r="4" spans="1:18" s="11" customFormat="1" ht="18.75" x14ac:dyDescent="0.3">
      <c r="A4" s="13" t="s">
        <v>44</v>
      </c>
    </row>
    <row r="5" spans="1:18" s="11" customFormat="1" ht="18.75" x14ac:dyDescent="0.3">
      <c r="A5" s="13" t="s">
        <v>45</v>
      </c>
    </row>
    <row r="6" spans="1:18" s="11" customFormat="1" ht="18.75" x14ac:dyDescent="0.3">
      <c r="A6" s="13" t="s">
        <v>46</v>
      </c>
    </row>
    <row r="7" spans="1:18" s="11" customFormat="1" ht="18.75" x14ac:dyDescent="0.3">
      <c r="A7" s="13" t="s">
        <v>73</v>
      </c>
    </row>
    <row r="8" spans="1:18" s="11" customFormat="1" ht="18.75" x14ac:dyDescent="0.3">
      <c r="A8" s="12" t="s">
        <v>53</v>
      </c>
    </row>
    <row r="9" spans="1:18" x14ac:dyDescent="0.25">
      <c r="B9" s="1"/>
      <c r="C9" s="1" t="s">
        <v>50</v>
      </c>
      <c r="D9" s="18" t="s">
        <v>1</v>
      </c>
      <c r="E9" s="18" t="s">
        <v>2</v>
      </c>
      <c r="F9" s="18" t="s">
        <v>3</v>
      </c>
      <c r="G9" s="18" t="s">
        <v>4</v>
      </c>
      <c r="H9" s="18" t="s">
        <v>5</v>
      </c>
      <c r="I9" s="18" t="s">
        <v>6</v>
      </c>
      <c r="J9" s="18" t="s">
        <v>7</v>
      </c>
      <c r="K9" s="18" t="s">
        <v>8</v>
      </c>
      <c r="L9" s="18" t="s">
        <v>9</v>
      </c>
      <c r="M9" s="18" t="s">
        <v>14</v>
      </c>
      <c r="N9" s="18" t="s">
        <v>12</v>
      </c>
      <c r="P9" s="1" t="s">
        <v>51</v>
      </c>
    </row>
    <row r="10" spans="1:18" x14ac:dyDescent="0.25">
      <c r="B10" s="1" t="s">
        <v>48</v>
      </c>
      <c r="C10" s="1" t="s">
        <v>49</v>
      </c>
      <c r="D10" s="18">
        <v>900</v>
      </c>
      <c r="E10" s="18">
        <v>990</v>
      </c>
      <c r="F10" s="18">
        <v>450</v>
      </c>
      <c r="G10" s="18">
        <v>420</v>
      </c>
      <c r="H10" s="18">
        <v>897</v>
      </c>
      <c r="I10" s="18">
        <v>799</v>
      </c>
      <c r="J10" s="18">
        <v>429</v>
      </c>
      <c r="K10" s="18">
        <v>542</v>
      </c>
      <c r="L10" s="18">
        <v>395</v>
      </c>
      <c r="M10" s="18">
        <v>380</v>
      </c>
      <c r="N10" s="18">
        <v>589</v>
      </c>
      <c r="P10" s="14" t="s">
        <v>52</v>
      </c>
      <c r="R10" s="14" t="s">
        <v>74</v>
      </c>
    </row>
    <row r="11" spans="1:18" x14ac:dyDescent="0.25">
      <c r="B11" s="1"/>
      <c r="C11" s="1" t="s">
        <v>42</v>
      </c>
      <c r="D11" s="2">
        <v>0</v>
      </c>
      <c r="E11" s="2">
        <v>0</v>
      </c>
      <c r="F11" s="2">
        <v>1</v>
      </c>
      <c r="G11" s="2">
        <v>0</v>
      </c>
      <c r="H11" s="2">
        <v>0</v>
      </c>
      <c r="I11" s="2">
        <v>0</v>
      </c>
      <c r="J11" s="2">
        <v>1</v>
      </c>
      <c r="K11" s="2">
        <v>1</v>
      </c>
      <c r="L11" s="2">
        <v>1</v>
      </c>
      <c r="M11" s="2">
        <v>1</v>
      </c>
      <c r="N11" s="2">
        <v>1</v>
      </c>
      <c r="P11">
        <f>SUMPRODUCT(D10:N10,WBBINUSE)</f>
        <v>2785</v>
      </c>
      <c r="Q11" s="3" t="str">
        <f>[1]!WB(P11,"&lt;=",R11)</f>
        <v>&lt;=</v>
      </c>
      <c r="R11" s="16">
        <v>3000</v>
      </c>
    </row>
    <row r="12" spans="1:18" x14ac:dyDescent="0.25">
      <c r="B12" s="1" t="s">
        <v>11</v>
      </c>
      <c r="C12">
        <f>SUM(C14:C38)</f>
        <v>76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 t="s">
        <v>41</v>
      </c>
      <c r="O12" s="4">
        <f>SUMPRODUCT(C14:C38,O14:O38)/C12</f>
        <v>0.81578947368421051</v>
      </c>
      <c r="P12" s="19" t="s">
        <v>56</v>
      </c>
    </row>
    <row r="13" spans="1:18" x14ac:dyDescent="0.25">
      <c r="B13" s="14" t="s">
        <v>0</v>
      </c>
      <c r="C13" s="14" t="s">
        <v>10</v>
      </c>
      <c r="D13" s="1"/>
      <c r="E13" s="15" t="s">
        <v>55</v>
      </c>
      <c r="F13" s="1"/>
      <c r="G13" s="1"/>
      <c r="H13" s="1"/>
      <c r="I13" s="1"/>
      <c r="J13" s="1"/>
      <c r="K13" s="1"/>
      <c r="L13" s="1"/>
      <c r="M13" s="1"/>
      <c r="O13" s="20" t="s">
        <v>13</v>
      </c>
      <c r="P13" s="20" t="s">
        <v>57</v>
      </c>
    </row>
    <row r="14" spans="1:18" x14ac:dyDescent="0.25">
      <c r="B14" s="17">
        <v>1</v>
      </c>
      <c r="C14" s="17">
        <v>2</v>
      </c>
      <c r="D14" s="17">
        <v>1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1</v>
      </c>
      <c r="M14" s="17">
        <v>0</v>
      </c>
      <c r="N14" s="17">
        <v>0</v>
      </c>
      <c r="O14" s="21">
        <v>1</v>
      </c>
      <c r="P14" s="3" t="str">
        <f>[1]!WB(O14,"&lt;=",SUMPRODUCT(WBBINUSE,D14:N14))</f>
        <v>=&lt;=</v>
      </c>
    </row>
    <row r="15" spans="1:18" x14ac:dyDescent="0.25">
      <c r="B15" s="17">
        <v>2</v>
      </c>
      <c r="C15" s="17">
        <v>1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1</v>
      </c>
      <c r="J15" s="17">
        <v>0</v>
      </c>
      <c r="K15" s="17">
        <v>0</v>
      </c>
      <c r="L15" s="17">
        <v>0</v>
      </c>
      <c r="M15" s="17">
        <v>1</v>
      </c>
      <c r="N15" s="17">
        <v>0</v>
      </c>
      <c r="O15" s="21">
        <v>1</v>
      </c>
      <c r="P15" s="3" t="str">
        <f>[1]!WB(O15,"&lt;=",SUMPRODUCT(WBBINUSE,D15:N15))</f>
        <v>=&lt;=</v>
      </c>
    </row>
    <row r="16" spans="1:18" x14ac:dyDescent="0.25">
      <c r="B16" s="17">
        <v>3</v>
      </c>
      <c r="C16" s="17">
        <v>3</v>
      </c>
      <c r="D16" s="17">
        <v>0</v>
      </c>
      <c r="E16" s="17">
        <v>1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21">
        <v>0</v>
      </c>
      <c r="P16" s="3" t="str">
        <f>[1]!WB(O16,"&lt;=",SUMPRODUCT(WBBINUSE,D16:N16))</f>
        <v>=&lt;=</v>
      </c>
    </row>
    <row r="17" spans="2:16" x14ac:dyDescent="0.25">
      <c r="B17" s="17">
        <v>4</v>
      </c>
      <c r="C17" s="17">
        <v>5</v>
      </c>
      <c r="D17" s="17">
        <v>0</v>
      </c>
      <c r="E17" s="17">
        <v>0</v>
      </c>
      <c r="F17" s="17">
        <v>1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21">
        <v>1</v>
      </c>
      <c r="P17" s="3" t="str">
        <f>[1]!WB(O17,"&lt;=",SUMPRODUCT(WBBINUSE,D17:N17))</f>
        <v>=&lt;=</v>
      </c>
    </row>
    <row r="18" spans="2:16" x14ac:dyDescent="0.25">
      <c r="B18" s="17">
        <v>5</v>
      </c>
      <c r="C18" s="17">
        <v>4</v>
      </c>
      <c r="D18" s="17">
        <v>0</v>
      </c>
      <c r="E18" s="17">
        <v>0</v>
      </c>
      <c r="F18" s="17">
        <v>0</v>
      </c>
      <c r="G18" s="17">
        <v>0</v>
      </c>
      <c r="H18" s="17">
        <v>1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7">
        <v>1</v>
      </c>
      <c r="O18" s="21">
        <v>1</v>
      </c>
      <c r="P18" s="3" t="str">
        <f>[1]!WB(O18,"&lt;=",SUMPRODUCT(WBBINUSE,D18:N18))</f>
        <v>=&lt;=</v>
      </c>
    </row>
    <row r="19" spans="2:16" x14ac:dyDescent="0.25">
      <c r="B19" s="17">
        <v>6</v>
      </c>
      <c r="C19" s="17">
        <v>1</v>
      </c>
      <c r="D19" s="17">
        <v>0</v>
      </c>
      <c r="E19" s="17">
        <v>1</v>
      </c>
      <c r="F19" s="17">
        <v>0</v>
      </c>
      <c r="G19" s="17">
        <v>0</v>
      </c>
      <c r="H19" s="17">
        <v>1</v>
      </c>
      <c r="I19" s="17">
        <v>0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21">
        <v>0</v>
      </c>
      <c r="P19" s="3" t="str">
        <f>[1]!WB(O19,"&lt;=",SUMPRODUCT(WBBINUSE,D19:N19))</f>
        <v>=&lt;=</v>
      </c>
    </row>
    <row r="20" spans="2:16" x14ac:dyDescent="0.25">
      <c r="B20" s="17">
        <v>7</v>
      </c>
      <c r="C20" s="17">
        <v>2</v>
      </c>
      <c r="D20" s="17">
        <v>1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17">
        <v>0</v>
      </c>
      <c r="N20" s="17">
        <v>1</v>
      </c>
      <c r="O20" s="21">
        <v>1</v>
      </c>
      <c r="P20" s="3" t="str">
        <f>[1]!WB(O20,"&lt;=",SUMPRODUCT(WBBINUSE,D20:N20))</f>
        <v>=&lt;=</v>
      </c>
    </row>
    <row r="21" spans="2:16" x14ac:dyDescent="0.25">
      <c r="B21" s="17">
        <v>8</v>
      </c>
      <c r="C21" s="17">
        <v>5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7">
        <v>1</v>
      </c>
      <c r="O21" s="21">
        <v>1</v>
      </c>
      <c r="P21" s="3" t="str">
        <f>[1]!WB(O21,"&lt;=",SUMPRODUCT(WBBINUSE,D21:N21))</f>
        <v>=&lt;=</v>
      </c>
    </row>
    <row r="22" spans="2:16" x14ac:dyDescent="0.25">
      <c r="B22" s="17">
        <v>9</v>
      </c>
      <c r="C22" s="17">
        <v>3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1</v>
      </c>
      <c r="M22" s="17">
        <v>0</v>
      </c>
      <c r="N22" s="17">
        <v>0</v>
      </c>
      <c r="O22" s="21">
        <v>1</v>
      </c>
      <c r="P22" s="3" t="str">
        <f>[1]!WB(O22,"&lt;=",SUMPRODUCT(WBBINUSE,D22:N22))</f>
        <v>=&lt;=</v>
      </c>
    </row>
    <row r="23" spans="2:16" x14ac:dyDescent="0.25">
      <c r="B23" s="17">
        <v>10</v>
      </c>
      <c r="C23" s="17">
        <v>2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1</v>
      </c>
      <c r="K23" s="17">
        <v>0</v>
      </c>
      <c r="L23" s="17">
        <v>0</v>
      </c>
      <c r="M23" s="17">
        <v>0</v>
      </c>
      <c r="N23" s="17">
        <v>0</v>
      </c>
      <c r="O23" s="21">
        <v>1</v>
      </c>
      <c r="P23" s="3" t="str">
        <f>[1]!WB(O23,"&lt;=",SUMPRODUCT(WBBINUSE,D23:N23))</f>
        <v>=&lt;=</v>
      </c>
    </row>
    <row r="24" spans="2:16" x14ac:dyDescent="0.25">
      <c r="B24" s="17">
        <v>11</v>
      </c>
      <c r="C24" s="17">
        <v>3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1</v>
      </c>
      <c r="N24" s="17">
        <v>0</v>
      </c>
      <c r="O24" s="21">
        <v>1</v>
      </c>
      <c r="P24" s="3" t="str">
        <f>[1]!WB(O24,"&lt;=",SUMPRODUCT(WBBINUSE,D24:N24))</f>
        <v>=&lt;=</v>
      </c>
    </row>
    <row r="25" spans="2:16" x14ac:dyDescent="0.25">
      <c r="B25" s="17">
        <v>12</v>
      </c>
      <c r="C25" s="17">
        <v>1</v>
      </c>
      <c r="D25" s="17">
        <v>0</v>
      </c>
      <c r="E25" s="17">
        <v>0</v>
      </c>
      <c r="F25" s="17">
        <v>0</v>
      </c>
      <c r="G25" s="17">
        <v>1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21">
        <v>0</v>
      </c>
      <c r="P25" s="3" t="str">
        <f>[1]!WB(O25,"&lt;=",SUMPRODUCT(WBBINUSE,D25:N25))</f>
        <v>=&lt;=</v>
      </c>
    </row>
    <row r="26" spans="2:16" x14ac:dyDescent="0.25">
      <c r="B26" s="17">
        <v>13</v>
      </c>
      <c r="C26" s="17">
        <v>4</v>
      </c>
      <c r="D26" s="17">
        <v>0</v>
      </c>
      <c r="E26" s="17">
        <v>0</v>
      </c>
      <c r="F26" s="17">
        <v>1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21">
        <v>1</v>
      </c>
      <c r="P26" s="3" t="str">
        <f>[1]!WB(O26,"&lt;=",SUMPRODUCT(WBBINUSE,D26:N26))</f>
        <v>=&lt;=</v>
      </c>
    </row>
    <row r="27" spans="2:16" x14ac:dyDescent="0.25">
      <c r="B27" s="17">
        <v>14</v>
      </c>
      <c r="C27" s="17">
        <v>6</v>
      </c>
      <c r="D27" s="17">
        <v>1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1</v>
      </c>
      <c r="L27" s="17">
        <v>0</v>
      </c>
      <c r="M27" s="17">
        <v>0</v>
      </c>
      <c r="N27" s="17">
        <v>0</v>
      </c>
      <c r="O27" s="21">
        <v>1</v>
      </c>
      <c r="P27" s="3" t="str">
        <f>[1]!WB(O27,"&lt;=",SUMPRODUCT(WBBINUSE,D27:N27))</f>
        <v>=&lt;=</v>
      </c>
    </row>
    <row r="28" spans="2:16" x14ac:dyDescent="0.25">
      <c r="B28" s="17">
        <v>15</v>
      </c>
      <c r="C28" s="17">
        <v>4</v>
      </c>
      <c r="D28" s="17">
        <v>0</v>
      </c>
      <c r="E28" s="17">
        <v>0</v>
      </c>
      <c r="F28" s="17">
        <v>0</v>
      </c>
      <c r="G28" s="17">
        <v>1</v>
      </c>
      <c r="H28" s="17">
        <v>0</v>
      </c>
      <c r="I28" s="17">
        <v>1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21">
        <v>0</v>
      </c>
      <c r="P28" s="3" t="str">
        <f>[1]!WB(O28,"&lt;=",SUMPRODUCT(WBBINUSE,D28:N28))</f>
        <v>=&lt;=</v>
      </c>
    </row>
    <row r="29" spans="2:16" x14ac:dyDescent="0.25">
      <c r="B29" s="17">
        <v>16</v>
      </c>
      <c r="C29" s="17">
        <v>2</v>
      </c>
      <c r="D29" s="17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1</v>
      </c>
      <c r="O29" s="21">
        <v>1</v>
      </c>
      <c r="P29" s="3" t="str">
        <f>[1]!WB(O29,"&lt;=",SUMPRODUCT(WBBINUSE,D29:N29))</f>
        <v>=&lt;=</v>
      </c>
    </row>
    <row r="30" spans="2:16" x14ac:dyDescent="0.25">
      <c r="B30" s="17">
        <v>17</v>
      </c>
      <c r="C30" s="17">
        <v>1</v>
      </c>
      <c r="D30" s="17">
        <v>1</v>
      </c>
      <c r="E30" s="17">
        <v>1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21">
        <v>0</v>
      </c>
      <c r="P30" s="3" t="str">
        <f>[1]!WB(O30,"&lt;=",SUMPRODUCT(WBBINUSE,D30:N30))</f>
        <v>=&lt;=</v>
      </c>
    </row>
    <row r="31" spans="2:16" x14ac:dyDescent="0.25">
      <c r="B31" s="17">
        <v>18</v>
      </c>
      <c r="C31" s="17">
        <v>3</v>
      </c>
      <c r="D31" s="17">
        <v>0</v>
      </c>
      <c r="E31" s="17">
        <v>0</v>
      </c>
      <c r="F31" s="17">
        <v>1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7">
        <v>1</v>
      </c>
      <c r="M31" s="17">
        <v>0</v>
      </c>
      <c r="N31" s="17">
        <v>0</v>
      </c>
      <c r="O31" s="21">
        <v>1</v>
      </c>
      <c r="P31" s="3" t="str">
        <f>[1]!WB(O31,"&lt;=",SUMPRODUCT(WBBINUSE,D31:N31))</f>
        <v>&lt;=</v>
      </c>
    </row>
    <row r="32" spans="2:16" x14ac:dyDescent="0.25">
      <c r="B32" s="17">
        <v>19</v>
      </c>
      <c r="C32" s="17">
        <v>2</v>
      </c>
      <c r="D32" s="17">
        <v>0</v>
      </c>
      <c r="E32" s="17">
        <v>0</v>
      </c>
      <c r="F32" s="17">
        <v>0</v>
      </c>
      <c r="G32" s="17">
        <v>0</v>
      </c>
      <c r="H32" s="17">
        <v>1</v>
      </c>
      <c r="I32" s="17">
        <v>0</v>
      </c>
      <c r="J32" s="17">
        <v>0</v>
      </c>
      <c r="K32" s="17">
        <v>0</v>
      </c>
      <c r="L32" s="17">
        <v>0</v>
      </c>
      <c r="M32" s="17">
        <v>1</v>
      </c>
      <c r="N32" s="17">
        <v>0</v>
      </c>
      <c r="O32" s="21">
        <v>1</v>
      </c>
      <c r="P32" s="3" t="str">
        <f>[1]!WB(O32,"&lt;=",SUMPRODUCT(WBBINUSE,D32:N32))</f>
        <v>=&lt;=</v>
      </c>
    </row>
    <row r="33" spans="2:16" x14ac:dyDescent="0.25">
      <c r="B33" s="17">
        <v>20</v>
      </c>
      <c r="C33" s="17">
        <v>5</v>
      </c>
      <c r="D33" s="17">
        <v>0</v>
      </c>
      <c r="E33" s="17">
        <v>0</v>
      </c>
      <c r="F33" s="17">
        <v>1</v>
      </c>
      <c r="G33" s="17">
        <v>0</v>
      </c>
      <c r="H33" s="17">
        <v>0</v>
      </c>
      <c r="I33" s="17">
        <v>0</v>
      </c>
      <c r="J33" s="17">
        <v>1</v>
      </c>
      <c r="K33" s="17">
        <v>0</v>
      </c>
      <c r="L33" s="17">
        <v>0</v>
      </c>
      <c r="M33" s="17">
        <v>0</v>
      </c>
      <c r="N33" s="17">
        <v>0</v>
      </c>
      <c r="O33" s="21">
        <v>1</v>
      </c>
      <c r="P33" s="3" t="str">
        <f>[1]!WB(O33,"&lt;=",SUMPRODUCT(WBBINUSE,D33:N33))</f>
        <v>&lt;=</v>
      </c>
    </row>
    <row r="34" spans="2:16" x14ac:dyDescent="0.25">
      <c r="B34" s="17">
        <v>21</v>
      </c>
      <c r="C34" s="17">
        <v>4</v>
      </c>
      <c r="D34" s="17">
        <v>0</v>
      </c>
      <c r="E34" s="17">
        <v>0</v>
      </c>
      <c r="F34" s="17">
        <v>0</v>
      </c>
      <c r="G34" s="17">
        <v>0</v>
      </c>
      <c r="H34" s="17">
        <v>1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21">
        <v>0</v>
      </c>
      <c r="P34" s="3" t="str">
        <f>[1]!WB(O34,"&lt;=",SUMPRODUCT(WBBINUSE,D34:N34))</f>
        <v>=&lt;=</v>
      </c>
    </row>
    <row r="35" spans="2:16" x14ac:dyDescent="0.25">
      <c r="B35" s="17">
        <v>22</v>
      </c>
      <c r="C35" s="17">
        <v>4</v>
      </c>
      <c r="D35" s="17">
        <v>1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1</v>
      </c>
      <c r="K35" s="17">
        <v>0</v>
      </c>
      <c r="L35" s="17">
        <v>0</v>
      </c>
      <c r="M35" s="17">
        <v>0</v>
      </c>
      <c r="N35" s="17">
        <v>0</v>
      </c>
      <c r="O35" s="21">
        <v>1</v>
      </c>
      <c r="P35" s="3" t="str">
        <f>[1]!WB(O35,"&lt;=",SUMPRODUCT(WBBINUSE,D35:N35))</f>
        <v>=&lt;=</v>
      </c>
    </row>
    <row r="36" spans="2:16" x14ac:dyDescent="0.25">
      <c r="B36" s="17">
        <v>23</v>
      </c>
      <c r="C36" s="17">
        <v>5</v>
      </c>
      <c r="D36" s="17">
        <v>0</v>
      </c>
      <c r="E36" s="17">
        <v>0</v>
      </c>
      <c r="F36" s="17">
        <v>1</v>
      </c>
      <c r="G36" s="17">
        <v>1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7">
        <v>1</v>
      </c>
      <c r="N36" s="17">
        <v>0</v>
      </c>
      <c r="O36" s="21">
        <v>1</v>
      </c>
      <c r="P36" s="3" t="str">
        <f>[1]!WB(O36,"&lt;=",SUMPRODUCT(WBBINUSE,D36:N36))</f>
        <v>&lt;=</v>
      </c>
    </row>
    <row r="37" spans="2:16" x14ac:dyDescent="0.25">
      <c r="B37" s="17">
        <v>24</v>
      </c>
      <c r="C37" s="17">
        <v>3</v>
      </c>
      <c r="D37" s="17">
        <v>0</v>
      </c>
      <c r="E37" s="17">
        <v>0</v>
      </c>
      <c r="F37" s="17">
        <v>0</v>
      </c>
      <c r="G37" s="17">
        <v>0</v>
      </c>
      <c r="H37" s="17">
        <v>1</v>
      </c>
      <c r="I37" s="17">
        <v>0</v>
      </c>
      <c r="J37" s="17">
        <v>1</v>
      </c>
      <c r="K37" s="17">
        <v>0</v>
      </c>
      <c r="L37" s="17">
        <v>0</v>
      </c>
      <c r="M37" s="17">
        <v>0</v>
      </c>
      <c r="N37" s="17">
        <v>0</v>
      </c>
      <c r="O37" s="21">
        <v>1</v>
      </c>
      <c r="P37" s="3" t="str">
        <f>[1]!WB(O37,"&lt;=",SUMPRODUCT(WBBINUSE,D37:N37))</f>
        <v>=&lt;=</v>
      </c>
    </row>
    <row r="38" spans="2:16" x14ac:dyDescent="0.25">
      <c r="B38" s="17">
        <v>25</v>
      </c>
      <c r="C38" s="17">
        <v>1</v>
      </c>
      <c r="D38" s="17">
        <v>0</v>
      </c>
      <c r="E38" s="17">
        <v>0</v>
      </c>
      <c r="F38" s="17">
        <v>1</v>
      </c>
      <c r="G38" s="17">
        <v>0</v>
      </c>
      <c r="H38" s="17">
        <v>0</v>
      </c>
      <c r="I38" s="17">
        <v>1</v>
      </c>
      <c r="J38" s="17">
        <v>0</v>
      </c>
      <c r="K38" s="17">
        <v>0</v>
      </c>
      <c r="L38" s="17">
        <v>1</v>
      </c>
      <c r="M38" s="17">
        <v>0</v>
      </c>
      <c r="N38" s="17">
        <v>0</v>
      </c>
      <c r="O38" s="21">
        <v>1</v>
      </c>
      <c r="P38" s="3" t="str">
        <f>[1]!WB(O38,"&lt;=",SUMPRODUCT(WBBINUSE,D38:N38))</f>
        <v>&lt;=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WB! Status</vt:lpstr>
      <vt:lpstr>Sheet1</vt:lpstr>
      <vt:lpstr>WBBINIsCovered</vt:lpstr>
      <vt:lpstr>WBBINUSE</vt:lpstr>
      <vt:lpstr>WBMAX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 </cp:lastModifiedBy>
  <dcterms:created xsi:type="dcterms:W3CDTF">2015-04-29T01:38:05Z</dcterms:created>
  <dcterms:modified xsi:type="dcterms:W3CDTF">2015-04-30T14:32:29Z</dcterms:modified>
</cp:coreProperties>
</file>