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ustmods\SullivanJ\"/>
    </mc:Choice>
  </mc:AlternateContent>
  <xr:revisionPtr revIDLastSave="0" documentId="13_ncr:1_{D0700713-6CE7-4F5D-BFE1-3B06C03FAFBF}" xr6:coauthVersionLast="45" xr6:coauthVersionMax="45" xr10:uidLastSave="{00000000-0000-0000-0000-000000000000}"/>
  <bookViews>
    <workbookView xWindow="3960" yWindow="1680" windowWidth="19305" windowHeight="12525" activeTab="1" xr2:uid="{00000000-000D-0000-FFFF-FFFF00000000}"/>
  </bookViews>
  <sheets>
    <sheet name="WB! Status" sheetId="29" r:id="rId1"/>
    <sheet name="Mult-ObjKnap" sheetId="1" r:id="rId2"/>
  </sheets>
  <externalReferences>
    <externalReference r:id="rId3"/>
  </externalReferences>
  <definedNames>
    <definedName name="ANT_REPEL">'Mult-ObjKnap'!$E$6</definedName>
    <definedName name="BLANKET">'Mult-ObjKnap'!$E$8</definedName>
    <definedName name="BRATWURST">'Mult-ObjKnap'!$E$9</definedName>
    <definedName name="BROWNIE">'Mult-ObjKnap'!$E$10</definedName>
    <definedName name="DICK">'Mult-ObjKnap'!$H$15</definedName>
    <definedName name="FRISBEE">'Mult-ObjKnap'!$E$11</definedName>
    <definedName name="HARRIET">'Mult-ObjKnap'!$I$15</definedName>
    <definedName name="Overall">'Mult-ObjKnap'!$G$18</definedName>
    <definedName name="SALAD">'Mult-ObjKnap'!$E$12</definedName>
    <definedName name="SIX_PACK">'Mult-ObjKnap'!$E$7</definedName>
    <definedName name="TOM">'Mult-ObjKnap'!$G$15</definedName>
    <definedName name="WATERMELON">'Mult-ObjKnap'!$E$13</definedName>
    <definedName name="WBBINRange0">'Mult-ObjKnap'!$E$6:$E$13</definedName>
    <definedName name="WBMAXLEX">'Mult-ObjKnap'!$L$21:$L$23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2" i="1" l="1"/>
  <c r="L21" i="1"/>
  <c r="F26" i="1"/>
  <c r="F22" i="1"/>
  <c r="F27" i="1" s="1"/>
  <c r="F23" i="1" l="1"/>
  <c r="L23" i="1" s="1"/>
  <c r="F28" i="1" l="1"/>
  <c r="I15" i="1" l="1"/>
  <c r="H15" i="1"/>
  <c r="G15" i="1"/>
  <c r="C15" i="1"/>
  <c r="G27" i="1"/>
  <c r="H27" i="1"/>
  <c r="I28" i="1"/>
  <c r="I27" i="1"/>
  <c r="G26" i="1"/>
  <c r="H28" i="1"/>
  <c r="I26" i="1"/>
  <c r="H26" i="1"/>
  <c r="C16" i="1"/>
  <c r="G28" i="1"/>
</calcChain>
</file>

<file path=xl/sharedStrings.xml><?xml version="1.0" encoding="utf-8"?>
<sst xmlns="http://schemas.openxmlformats.org/spreadsheetml/2006/main" count="93" uniqueCount="89">
  <si>
    <t>WGT</t>
  </si>
  <si>
    <t>CRITERIA</t>
  </si>
  <si>
    <t>ANT_REPEL</t>
  </si>
  <si>
    <t>SIX_PACK</t>
  </si>
  <si>
    <t>BLANKET</t>
  </si>
  <si>
    <t>BRATWURST</t>
  </si>
  <si>
    <t>BROWNIE</t>
  </si>
  <si>
    <t>FRISBEE</t>
  </si>
  <si>
    <t>SALAD</t>
  </si>
  <si>
    <t>WATERMELON</t>
  </si>
  <si>
    <t>TOM</t>
  </si>
  <si>
    <t>DICK</t>
  </si>
  <si>
    <t>CAP</t>
  </si>
  <si>
    <t>We have to pack a single knapsack for a picnic.  Which items whould be included in the limited capacity?</t>
  </si>
  <si>
    <t>Include?</t>
  </si>
  <si>
    <t>Item</t>
  </si>
  <si>
    <t>Values:</t>
  </si>
  <si>
    <t xml:space="preserve"> What'sBest!® 17.0.0.7 (Dec 21, 2020) - Lib.:13.0.4099.250 - 64-bit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</si>
  <si>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</si>
  <si>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</si>
  <si>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</si>
  <si>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</si>
  <si>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</si>
  <si>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  Integers/Binaries            0/8         Unlimited</t>
  </si>
  <si>
    <t xml:space="preserve">     Strings                            0</t>
  </si>
  <si>
    <t xml:space="preserve">   Nonlinears                           0         Unlimited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</si>
  <si>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</si>
  <si>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</si>
  <si>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</si>
  <si>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</si>
  <si>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</si>
  <si>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</si>
  <si>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</si>
  <si>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</si>
  <si>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</si>
  <si>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</si>
  <si>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</si>
  <si>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</si>
  <si>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</si>
  <si>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</si>
  <si>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</si>
  <si>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</si>
  <si>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</si>
  <si>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</si>
  <si>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</si>
  <si>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</si>
  <si>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</si>
  <si>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</si>
  <si>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</si>
  <si>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>HARRIET</t>
  </si>
  <si>
    <t>Value to</t>
  </si>
  <si>
    <t>Three people have differing opinions about what should be in the knapsack.</t>
  </si>
  <si>
    <t xml:space="preserve"> OBJECTIVE VALUE(obj#1): </t>
  </si>
  <si>
    <t xml:space="preserve"> BEST OBJ BOUND(obj#1):   </t>
  </si>
  <si>
    <t xml:space="preserve">     Objectives                         3</t>
  </si>
  <si>
    <t>Sum of k</t>
  </si>
  <si>
    <t>K</t>
  </si>
  <si>
    <t>The Delta matrix</t>
  </si>
  <si>
    <t>Base</t>
  </si>
  <si>
    <t>smallest</t>
  </si>
  <si>
    <t>Basic idea:</t>
  </si>
  <si>
    <t>Objective 1: Maximize smallest allocation,</t>
  </si>
  <si>
    <t>Objective 2: Maximize sum of 2 smallest allocations,</t>
  </si>
  <si>
    <t>Objective 3: Maximize sum of 3 smallest allocations,</t>
  </si>
  <si>
    <t>Force Delta(i,j) &gt;= base( j) - x( i)</t>
  </si>
  <si>
    <t xml:space="preserve"> Notice or verify that given  the constraints,</t>
  </si>
  <si>
    <t xml:space="preserve">      sofs( k) =  k* base( k) - @sum( party( i): delta( i, k)), and</t>
  </si>
  <si>
    <t xml:space="preserve">     delta( i, j) &gt;= base( j) - x( i)  </t>
  </si>
  <si>
    <t xml:space="preserve">  We can maximize sofs( k) if we</t>
  </si>
  <si>
    <t xml:space="preserve">  set base( k)  = kth smallest of the x( i), then</t>
  </si>
  <si>
    <t xml:space="preserve">  sofs( k) = sum of the k smallest.  Notice that</t>
  </si>
  <si>
    <t xml:space="preserve">  for any other value of base( k), sofs( k) &lt;= sum of k smallest</t>
  </si>
  <si>
    <t xml:space="preserve">       Adjustables                     20         Unlimited</t>
  </si>
  <si>
    <t xml:space="preserve">         Continuous                    12</t>
  </si>
  <si>
    <t xml:space="preserve">     Constraints                       10         Unlimited</t>
  </si>
  <si>
    <t xml:space="preserve">   Total Cells                         76</t>
  </si>
  <si>
    <t xml:space="preserve">     Numerics                          66</t>
  </si>
  <si>
    <t xml:space="preserve">       Constants                       39</t>
  </si>
  <si>
    <t xml:space="preserve">       Formulas                         7</t>
  </si>
  <si>
    <t xml:space="preserve">   Coefficients                        89</t>
  </si>
  <si>
    <t xml:space="preserve">   Find solution that maximizes the smallest, given that the 2nd smallest, given that the 3rd smallest.</t>
  </si>
  <si>
    <t xml:space="preserve">   Minimum coefficient value:        1  on Mult-ObjKnap!C15</t>
  </si>
  <si>
    <t xml:space="preserve">   Minimum coefficient in formula:   Mult-ObjKnap!C15</t>
  </si>
  <si>
    <t xml:space="preserve">   Maximum coefficient value:        31  on Mult-ObjKnap!E13</t>
  </si>
  <si>
    <t xml:space="preserve">   Maximum coefficient in formula:   Mult-ObjKnap!G15</t>
  </si>
  <si>
    <t>The solution will be Pareto optimal/undominated.</t>
  </si>
  <si>
    <t>Keywords: Fair allocation, Goal programming, Lexico-max,</t>
  </si>
  <si>
    <t xml:space="preserve"> Minimax, Multi-criteria, Pareto optimal,</t>
  </si>
  <si>
    <t xml:space="preserve"> Unordered lexico-max;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</si>
</sst>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##############"/>
    <numFmt numFmtId="165" formatCode="mmm\ dd\,\ yyyy"/>
    <numFmt numFmtId="166" formatCode="hh:mm\ AM/PM"/>
    <numFmt numFmtId="167" formatCode="0.0"/>
    <numFmt numFmtId="168" formatCode="0.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2"/>
      <color theme="1"/>
      <name val="Calibri"/>
      <family val="2"/>
      <scheme val="minor"/>
    </font>
    <font>
      <b/>
      <sz val="12"/>
      <color indexed="1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8">
    <xf numFmtId="0" fontId="0" fillId="0" borderId="0" xfId="0"/>
    <xf numFmtId="0" fontId="18" fillId="0" borderId="0" xfId="0" applyFont="1"/>
    <xf numFmtId="165" fontId="18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left"/>
    </xf>
    <xf numFmtId="0" fontId="19" fillId="0" borderId="0" xfId="0" applyFont="1"/>
    <xf numFmtId="164" fontId="18" fillId="0" borderId="0" xfId="0" applyNumberFormat="1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42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8" borderId="8" xfId="15" applyFont="1" applyAlignment="1">
      <alignment horizontal="right"/>
    </xf>
    <xf numFmtId="0" fontId="16" fillId="0" borderId="0" xfId="0" applyFon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23" fillId="0" borderId="0" xfId="42" applyNumberFormat="1" applyFont="1">
      <protection locked="0"/>
    </xf>
    <xf numFmtId="167" fontId="23" fillId="0" borderId="0" xfId="42" applyNumberFormat="1" applyFont="1">
      <protection locked="0"/>
    </xf>
    <xf numFmtId="168" fontId="1" fillId="10" borderId="0" xfId="19" applyNumberFormat="1"/>
    <xf numFmtId="0" fontId="0" fillId="0" borderId="0" xfId="0" applyAlignment="1" applyProtection="1">
      <alignment horizontal="center"/>
      <protection locked="0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623F8B-0F8C-4B1F-B220-E5C630F7E148}">
  <dimension ref="A1:C62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1" t="s">
        <v>17</v>
      </c>
      <c r="B1" s="1"/>
      <c r="C1" s="1"/>
    </row>
    <row r="2" spans="1:3" x14ac:dyDescent="0.25">
      <c r="A2" s="1" t="s">
        <v>18</v>
      </c>
      <c r="B2" s="1"/>
      <c r="C2" s="1"/>
    </row>
    <row r="3" spans="1:3" x14ac:dyDescent="0.25">
      <c r="A3" s="1"/>
      <c r="B3" s="1"/>
      <c r="C3" s="1"/>
    </row>
    <row r="4" spans="1:3" x14ac:dyDescent="0.25">
      <c r="A4" s="1" t="s">
        <v>48</v>
      </c>
      <c r="B4" s="2">
        <v>44205.877685185187</v>
      </c>
      <c r="C4" s="3">
        <v>44205.877685185187</v>
      </c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 t="s">
        <v>19</v>
      </c>
      <c r="B7" s="1"/>
      <c r="C7" s="1"/>
    </row>
    <row r="8" spans="1:3" x14ac:dyDescent="0.25">
      <c r="A8" s="1"/>
      <c r="B8" s="1"/>
      <c r="C8" s="1"/>
    </row>
    <row r="9" spans="1:3" x14ac:dyDescent="0.25">
      <c r="A9" s="1" t="s">
        <v>20</v>
      </c>
      <c r="B9" s="1"/>
      <c r="C9" s="1"/>
    </row>
    <row r="10" spans="1:3" x14ac:dyDescent="0.25">
      <c r="A10" s="1" t="s">
        <v>21</v>
      </c>
      <c r="B10" s="1"/>
      <c r="C10" s="1"/>
    </row>
    <row r="11" spans="1:3" x14ac:dyDescent="0.25">
      <c r="A11" s="1" t="s">
        <v>75</v>
      </c>
      <c r="B11" s="1"/>
      <c r="C11" s="1"/>
    </row>
    <row r="12" spans="1:3" x14ac:dyDescent="0.25">
      <c r="A12" s="1" t="s">
        <v>76</v>
      </c>
      <c r="B12" s="1"/>
      <c r="C12" s="1"/>
    </row>
    <row r="13" spans="1:3" x14ac:dyDescent="0.25">
      <c r="A13" s="1" t="s">
        <v>72</v>
      </c>
      <c r="B13" s="1"/>
      <c r="C13" s="1"/>
    </row>
    <row r="14" spans="1:3" x14ac:dyDescent="0.25">
      <c r="A14" s="1" t="s">
        <v>73</v>
      </c>
      <c r="B14" s="1"/>
      <c r="C14" s="1"/>
    </row>
    <row r="15" spans="1:3" x14ac:dyDescent="0.25">
      <c r="A15" s="1" t="s">
        <v>22</v>
      </c>
      <c r="B15" s="1"/>
      <c r="C15" s="1"/>
    </row>
    <row r="16" spans="1:3" x14ac:dyDescent="0.25">
      <c r="A16" s="1" t="s">
        <v>23</v>
      </c>
      <c r="B16" s="1"/>
      <c r="C16" s="1"/>
    </row>
    <row r="17" spans="1:3" x14ac:dyDescent="0.25">
      <c r="A17" s="1" t="s">
        <v>77</v>
      </c>
      <c r="B17" s="1"/>
      <c r="C17" s="1"/>
    </row>
    <row r="18" spans="1:3" x14ac:dyDescent="0.25">
      <c r="A18" s="1" t="s">
        <v>78</v>
      </c>
      <c r="B18" s="1"/>
      <c r="C18" s="1"/>
    </row>
    <row r="19" spans="1:3" x14ac:dyDescent="0.25">
      <c r="A19" s="1" t="s">
        <v>24</v>
      </c>
      <c r="B19" s="1"/>
      <c r="C19" s="1"/>
    </row>
    <row r="20" spans="1:3" x14ac:dyDescent="0.25">
      <c r="A20" s="1" t="s">
        <v>54</v>
      </c>
      <c r="B20" s="1"/>
      <c r="C20" s="1"/>
    </row>
    <row r="21" spans="1:3" x14ac:dyDescent="0.25">
      <c r="A21" s="1" t="s">
        <v>74</v>
      </c>
      <c r="B21" s="1"/>
      <c r="C21" s="1"/>
    </row>
    <row r="22" spans="1:3" x14ac:dyDescent="0.25">
      <c r="A22" s="1" t="s">
        <v>25</v>
      </c>
      <c r="B22" s="1"/>
      <c r="C22" s="1"/>
    </row>
    <row r="23" spans="1:3" x14ac:dyDescent="0.25">
      <c r="A23" s="1" t="s">
        <v>79</v>
      </c>
      <c r="B23" s="1"/>
      <c r="C23" s="1"/>
    </row>
    <row r="24" spans="1:3" x14ac:dyDescent="0.25">
      <c r="A24" s="1"/>
      <c r="B24" s="1"/>
      <c r="C24" s="1"/>
    </row>
    <row r="25" spans="1:3" x14ac:dyDescent="0.25">
      <c r="A25" s="1" t="s">
        <v>81</v>
      </c>
      <c r="B25" s="1"/>
      <c r="C25" s="1"/>
    </row>
    <row r="26" spans="1:3" x14ac:dyDescent="0.25">
      <c r="A26" s="1" t="s">
        <v>82</v>
      </c>
      <c r="B26" s="1"/>
      <c r="C26" s="1"/>
    </row>
    <row r="27" spans="1:3" x14ac:dyDescent="0.25">
      <c r="A27" s="1" t="s">
        <v>83</v>
      </c>
      <c r="B27" s="1"/>
      <c r="C27" s="1"/>
    </row>
    <row r="28" spans="1:3" x14ac:dyDescent="0.25">
      <c r="A28" s="1" t="s">
        <v>84</v>
      </c>
      <c r="B28" s="1"/>
      <c r="C28" s="1"/>
    </row>
    <row r="29" spans="1:3" x14ac:dyDescent="0.25">
      <c r="A29" s="1"/>
      <c r="B29" s="1"/>
      <c r="C29" s="1"/>
    </row>
    <row r="30" spans="1:3" x14ac:dyDescent="0.25">
      <c r="A30" s="1" t="s">
        <v>26</v>
      </c>
      <c r="B30" s="1" t="s">
        <v>27</v>
      </c>
      <c r="C30" s="1"/>
    </row>
    <row r="31" spans="1:3" x14ac:dyDescent="0.25">
      <c r="A31" s="1"/>
      <c r="B31" s="1"/>
      <c r="C31" s="1"/>
    </row>
    <row r="32" spans="1:3" x14ac:dyDescent="0.25">
      <c r="A32" s="1" t="s">
        <v>28</v>
      </c>
      <c r="B32" s="4" t="s">
        <v>29</v>
      </c>
      <c r="C32" s="1"/>
    </row>
    <row r="33" spans="1:3" x14ac:dyDescent="0.25">
      <c r="A33" s="1"/>
      <c r="B33" s="1"/>
      <c r="C33" s="1"/>
    </row>
    <row r="34" spans="1:3" x14ac:dyDescent="0.25">
      <c r="A34" s="1" t="s">
        <v>52</v>
      </c>
      <c r="B34" s="5">
        <v>61</v>
      </c>
      <c r="C34" s="1"/>
    </row>
    <row r="35" spans="1:3" x14ac:dyDescent="0.25">
      <c r="A35" s="1"/>
      <c r="B35" s="1"/>
      <c r="C35" s="1"/>
    </row>
    <row r="36" spans="1:3" x14ac:dyDescent="0.25">
      <c r="A36" s="1" t="s">
        <v>53</v>
      </c>
      <c r="B36" s="5">
        <v>61</v>
      </c>
      <c r="C36" s="1"/>
    </row>
    <row r="37" spans="1:3" x14ac:dyDescent="0.25">
      <c r="A37" s="1"/>
      <c r="B37" s="1"/>
      <c r="C37" s="1"/>
    </row>
    <row r="38" spans="1:3" x14ac:dyDescent="0.25">
      <c r="A38" s="1" t="s">
        <v>30</v>
      </c>
      <c r="B38" s="5">
        <v>1.0000000000000001E-5</v>
      </c>
      <c r="C38" s="1"/>
    </row>
    <row r="39" spans="1:3" x14ac:dyDescent="0.25">
      <c r="A39" s="1"/>
      <c r="B39" s="1"/>
      <c r="C39" s="1"/>
    </row>
    <row r="40" spans="1:3" x14ac:dyDescent="0.25">
      <c r="A40" s="1" t="s">
        <v>31</v>
      </c>
      <c r="B40" s="5">
        <v>0</v>
      </c>
      <c r="C40" s="1"/>
    </row>
    <row r="41" spans="1:3" x14ac:dyDescent="0.25">
      <c r="A41" s="1"/>
      <c r="B41" s="1"/>
      <c r="C41" s="1"/>
    </row>
    <row r="42" spans="1:3" x14ac:dyDescent="0.25">
      <c r="A42" s="1" t="s">
        <v>32</v>
      </c>
      <c r="B42" s="1" t="s">
        <v>33</v>
      </c>
      <c r="C42" s="1"/>
    </row>
    <row r="43" spans="1:3" x14ac:dyDescent="0.25">
      <c r="A43" s="1"/>
      <c r="B43" s="1"/>
      <c r="C43" s="1"/>
    </row>
    <row r="44" spans="1:3" x14ac:dyDescent="0.25">
      <c r="A44" s="1" t="s">
        <v>34</v>
      </c>
      <c r="B44" s="1" t="s">
        <v>35</v>
      </c>
      <c r="C44" s="1"/>
    </row>
    <row r="45" spans="1:3" x14ac:dyDescent="0.25">
      <c r="A45" s="1"/>
      <c r="B45" s="1"/>
      <c r="C45" s="1"/>
    </row>
    <row r="46" spans="1:3" x14ac:dyDescent="0.25">
      <c r="A46" s="1" t="s">
        <v>36</v>
      </c>
      <c r="B46" s="5">
        <v>19</v>
      </c>
      <c r="C46" s="1"/>
    </row>
    <row r="47" spans="1:3" x14ac:dyDescent="0.25">
      <c r="A47" s="1"/>
      <c r="B47" s="1"/>
      <c r="C47" s="1"/>
    </row>
    <row r="48" spans="1:3" x14ac:dyDescent="0.25">
      <c r="A48" s="1" t="s">
        <v>37</v>
      </c>
      <c r="B48" s="5">
        <v>0</v>
      </c>
      <c r="C48" s="1"/>
    </row>
    <row r="49" spans="1:3" x14ac:dyDescent="0.25">
      <c r="A49" s="1"/>
      <c r="B49" s="1"/>
      <c r="C49" s="1"/>
    </row>
    <row r="50" spans="1:3" x14ac:dyDescent="0.25">
      <c r="A50" s="1" t="s">
        <v>38</v>
      </c>
      <c r="B50" s="5">
        <v>0</v>
      </c>
      <c r="C50" s="1"/>
    </row>
    <row r="51" spans="1:3" x14ac:dyDescent="0.25">
      <c r="A51" s="1"/>
      <c r="B51" s="1"/>
      <c r="C51" s="1"/>
    </row>
    <row r="52" spans="1:3" x14ac:dyDescent="0.25">
      <c r="A52" s="1" t="s">
        <v>39</v>
      </c>
      <c r="B52" s="1" t="s">
        <v>40</v>
      </c>
      <c r="C52" s="1"/>
    </row>
    <row r="53" spans="1:3" x14ac:dyDescent="0.25">
      <c r="A53" s="1" t="s">
        <v>41</v>
      </c>
      <c r="B53" s="1" t="s">
        <v>40</v>
      </c>
      <c r="C53" s="1"/>
    </row>
    <row r="54" spans="1:3" x14ac:dyDescent="0.25">
      <c r="A54" s="1" t="s">
        <v>42</v>
      </c>
      <c r="B54" s="1" t="s">
        <v>40</v>
      </c>
      <c r="C54" s="1"/>
    </row>
    <row r="55" spans="1:3" x14ac:dyDescent="0.25">
      <c r="A55" s="1" t="s">
        <v>43</v>
      </c>
      <c r="B55" s="1" t="s">
        <v>40</v>
      </c>
      <c r="C55" s="1"/>
    </row>
    <row r="56" spans="1:3" x14ac:dyDescent="0.25">
      <c r="A56" s="1" t="s">
        <v>44</v>
      </c>
      <c r="B56" s="1" t="s">
        <v>40</v>
      </c>
      <c r="C56" s="1"/>
    </row>
    <row r="57" spans="1:3" x14ac:dyDescent="0.25">
      <c r="A57" s="1"/>
      <c r="B57" s="1"/>
      <c r="C57" s="1"/>
    </row>
    <row r="58" spans="1:3" x14ac:dyDescent="0.25">
      <c r="A58" s="1" t="s">
        <v>45</v>
      </c>
      <c r="B58" s="1"/>
      <c r="C58" s="1"/>
    </row>
    <row r="59" spans="1:3" x14ac:dyDescent="0.25">
      <c r="A59" s="1"/>
      <c r="B59" s="1"/>
      <c r="C59" s="1"/>
    </row>
    <row r="60" spans="1:3" x14ac:dyDescent="0.25">
      <c r="A60" s="1" t="s">
        <v>46</v>
      </c>
      <c r="B60" s="1"/>
      <c r="C60" s="1"/>
    </row>
    <row r="61" spans="1:3" x14ac:dyDescent="0.25">
      <c r="A61" s="1"/>
      <c r="B61" s="1"/>
      <c r="C61" s="1"/>
    </row>
    <row r="62" spans="1:3" x14ac:dyDescent="0.25">
      <c r="A62" s="1" t="s">
        <v>47</v>
      </c>
      <c r="B62" s="1"/>
      <c r="C6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35"/>
  <sheetViews>
    <sheetView tabSelected="1" topLeftCell="A12" workbookViewId="0">
      <selection activeCell="B36" sqref="B36"/>
    </sheetView>
  </sheetViews>
  <sheetFormatPr defaultRowHeight="15" x14ac:dyDescent="0.25"/>
  <cols>
    <col min="1" max="1" width="5.28515625" customWidth="1"/>
    <col min="2" max="2" width="15" customWidth="1"/>
    <col min="7" max="7" width="8.7109375" customWidth="1"/>
    <col min="8" max="8" width="8.28515625" customWidth="1"/>
    <col min="9" max="9" width="10.28515625" customWidth="1"/>
  </cols>
  <sheetData>
    <row r="1" spans="1:9" ht="15.75" x14ac:dyDescent="0.25">
      <c r="A1" s="6" t="s">
        <v>13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51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6" t="s">
        <v>80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6"/>
      <c r="B4" s="6"/>
      <c r="C4" s="6"/>
      <c r="D4" s="6"/>
      <c r="E4" s="6"/>
      <c r="F4" s="6"/>
      <c r="G4" s="6"/>
      <c r="H4" s="6" t="s">
        <v>50</v>
      </c>
      <c r="I4" s="6"/>
    </row>
    <row r="5" spans="1:9" ht="15.75" x14ac:dyDescent="0.25">
      <c r="A5" s="6"/>
      <c r="B5" s="7" t="s">
        <v>15</v>
      </c>
      <c r="C5" s="7" t="s">
        <v>0</v>
      </c>
      <c r="D5" s="7"/>
      <c r="E5" s="7" t="s">
        <v>14</v>
      </c>
      <c r="F5" s="7" t="s">
        <v>1</v>
      </c>
      <c r="G5" s="7" t="s">
        <v>10</v>
      </c>
      <c r="H5" s="7" t="s">
        <v>11</v>
      </c>
      <c r="I5" s="7" t="s">
        <v>49</v>
      </c>
    </row>
    <row r="6" spans="1:9" ht="15.75" x14ac:dyDescent="0.25">
      <c r="A6" s="6"/>
      <c r="B6" s="10" t="s">
        <v>2</v>
      </c>
      <c r="C6" s="10">
        <v>1</v>
      </c>
      <c r="D6" s="7"/>
      <c r="E6" s="8">
        <v>0</v>
      </c>
      <c r="F6" s="7"/>
      <c r="G6" s="10">
        <v>3</v>
      </c>
      <c r="H6" s="10">
        <v>9</v>
      </c>
      <c r="I6" s="10">
        <v>12</v>
      </c>
    </row>
    <row r="7" spans="1:9" ht="15.75" x14ac:dyDescent="0.25">
      <c r="A7" s="6"/>
      <c r="B7" s="10" t="s">
        <v>3</v>
      </c>
      <c r="C7" s="10">
        <v>3</v>
      </c>
      <c r="D7" s="7"/>
      <c r="E7" s="8">
        <v>1</v>
      </c>
      <c r="F7" s="7"/>
      <c r="G7" s="10">
        <v>14</v>
      </c>
      <c r="H7" s="10">
        <v>20</v>
      </c>
      <c r="I7" s="10">
        <v>2</v>
      </c>
    </row>
    <row r="8" spans="1:9" ht="15.75" x14ac:dyDescent="0.25">
      <c r="A8" s="6"/>
      <c r="B8" s="10" t="s">
        <v>4</v>
      </c>
      <c r="C8" s="10">
        <v>4</v>
      </c>
      <c r="D8" s="7"/>
      <c r="E8" s="8">
        <v>0</v>
      </c>
      <c r="F8" s="7"/>
      <c r="G8" s="10">
        <v>5</v>
      </c>
      <c r="H8" s="10">
        <v>11</v>
      </c>
      <c r="I8" s="10">
        <v>14</v>
      </c>
    </row>
    <row r="9" spans="1:9" ht="15.75" x14ac:dyDescent="0.25">
      <c r="A9" s="6"/>
      <c r="B9" s="10" t="s">
        <v>5</v>
      </c>
      <c r="C9" s="10">
        <v>3</v>
      </c>
      <c r="D9" s="7"/>
      <c r="E9" s="8">
        <v>1</v>
      </c>
      <c r="F9" s="7"/>
      <c r="G9" s="10">
        <v>13</v>
      </c>
      <c r="H9" s="10">
        <v>21</v>
      </c>
      <c r="I9" s="10">
        <v>11</v>
      </c>
    </row>
    <row r="10" spans="1:9" ht="15.75" x14ac:dyDescent="0.25">
      <c r="A10" s="6"/>
      <c r="B10" s="10" t="s">
        <v>6</v>
      </c>
      <c r="C10" s="10">
        <v>3</v>
      </c>
      <c r="D10" s="7"/>
      <c r="E10" s="8">
        <v>1</v>
      </c>
      <c r="F10" s="7"/>
      <c r="G10" s="10">
        <v>16</v>
      </c>
      <c r="H10" s="10">
        <v>12</v>
      </c>
      <c r="I10" s="10">
        <v>11</v>
      </c>
    </row>
    <row r="11" spans="1:9" ht="15.75" x14ac:dyDescent="0.25">
      <c r="A11" s="6"/>
      <c r="B11" s="10" t="s">
        <v>7</v>
      </c>
      <c r="C11" s="10">
        <v>1</v>
      </c>
      <c r="D11" s="7"/>
      <c r="E11" s="8">
        <v>1</v>
      </c>
      <c r="F11" s="7"/>
      <c r="G11" s="10">
        <v>10</v>
      </c>
      <c r="H11" s="10">
        <v>19</v>
      </c>
      <c r="I11" s="10">
        <v>13</v>
      </c>
    </row>
    <row r="12" spans="1:9" ht="15.75" x14ac:dyDescent="0.25">
      <c r="A12" s="6"/>
      <c r="B12" s="10" t="s">
        <v>8</v>
      </c>
      <c r="C12" s="10">
        <v>5</v>
      </c>
      <c r="D12" s="7"/>
      <c r="E12" s="8">
        <v>1</v>
      </c>
      <c r="F12" s="7"/>
      <c r="G12" s="10">
        <v>8</v>
      </c>
      <c r="H12" s="10">
        <v>2</v>
      </c>
      <c r="I12" s="10">
        <v>28</v>
      </c>
    </row>
    <row r="13" spans="1:9" ht="15.75" x14ac:dyDescent="0.25">
      <c r="A13" s="6"/>
      <c r="B13" s="10" t="s">
        <v>9</v>
      </c>
      <c r="C13" s="10">
        <v>10</v>
      </c>
      <c r="D13" s="7"/>
      <c r="E13" s="8">
        <v>0</v>
      </c>
      <c r="F13" s="7"/>
      <c r="G13" s="10">
        <v>31</v>
      </c>
      <c r="H13" s="10">
        <v>6</v>
      </c>
      <c r="I13" s="10">
        <v>9</v>
      </c>
    </row>
    <row r="14" spans="1:9" ht="15.75" x14ac:dyDescent="0.25">
      <c r="A14" s="6"/>
      <c r="B14" s="7"/>
      <c r="C14" s="7"/>
      <c r="D14" s="7"/>
      <c r="E14" s="7"/>
      <c r="F14" s="7"/>
      <c r="G14" s="7"/>
      <c r="H14" s="7"/>
      <c r="I14" s="7"/>
    </row>
    <row r="15" spans="1:9" ht="15.75" x14ac:dyDescent="0.25">
      <c r="A15" s="6"/>
      <c r="B15" s="7"/>
      <c r="C15" s="7">
        <f>SUMPRODUCT(C6:C13,$E6:$E13)</f>
        <v>15</v>
      </c>
      <c r="D15" s="7"/>
      <c r="E15" s="7"/>
      <c r="F15" s="7" t="s">
        <v>16</v>
      </c>
      <c r="G15" s="11">
        <f t="shared" ref="G15:I15" si="0">SUMPRODUCT(G6:G13,$E6:$E13)</f>
        <v>61</v>
      </c>
      <c r="H15" s="11">
        <f t="shared" si="0"/>
        <v>74</v>
      </c>
      <c r="I15" s="11">
        <f t="shared" si="0"/>
        <v>65</v>
      </c>
    </row>
    <row r="16" spans="1:9" ht="15.75" x14ac:dyDescent="0.25">
      <c r="A16" s="6"/>
      <c r="B16" s="6"/>
      <c r="C16" s="9" t="str">
        <f>[1]!WB(C15,"&lt;=",C17)</f>
        <v>=&lt;=</v>
      </c>
      <c r="D16" s="7"/>
    </row>
    <row r="17" spans="1:14" ht="15.75" x14ac:dyDescent="0.25">
      <c r="A17" s="6"/>
      <c r="B17" s="10" t="s">
        <v>12</v>
      </c>
      <c r="C17" s="10">
        <v>15</v>
      </c>
      <c r="D17" s="7"/>
    </row>
    <row r="18" spans="1:14" ht="15.75" x14ac:dyDescent="0.25">
      <c r="A18" s="6"/>
      <c r="B18" s="6"/>
      <c r="C18" s="6"/>
      <c r="D18" s="6"/>
      <c r="E18" s="6"/>
      <c r="H18" s="6"/>
      <c r="I18" s="6"/>
    </row>
    <row r="19" spans="1:14" ht="15.75" x14ac:dyDescent="0.25">
      <c r="A19" s="6"/>
      <c r="B19" s="6"/>
      <c r="C19" s="6"/>
      <c r="D19" s="6"/>
      <c r="E19" s="6"/>
      <c r="L19" t="s">
        <v>55</v>
      </c>
    </row>
    <row r="20" spans="1:14" x14ac:dyDescent="0.25">
      <c r="F20" s="12" t="s">
        <v>56</v>
      </c>
      <c r="H20" t="s">
        <v>57</v>
      </c>
      <c r="K20" t="s">
        <v>58</v>
      </c>
      <c r="L20" t="s">
        <v>59</v>
      </c>
      <c r="N20" t="s">
        <v>60</v>
      </c>
    </row>
    <row r="21" spans="1:14" x14ac:dyDescent="0.25">
      <c r="F21" s="13">
        <v>1</v>
      </c>
      <c r="G21" s="14">
        <v>0</v>
      </c>
      <c r="H21" s="14">
        <v>0</v>
      </c>
      <c r="I21" s="14">
        <v>0</v>
      </c>
      <c r="K21" s="15">
        <v>60.999938999999898</v>
      </c>
      <c r="L21" s="16">
        <f>F21*K21-SUM(G21:I21)</f>
        <v>60.999938999999898</v>
      </c>
      <c r="N21" t="s">
        <v>61</v>
      </c>
    </row>
    <row r="22" spans="1:14" x14ac:dyDescent="0.25">
      <c r="F22" s="13">
        <f>1+F21</f>
        <v>2</v>
      </c>
      <c r="G22" s="14">
        <v>3.9999999999999716</v>
      </c>
      <c r="H22" s="14">
        <v>0</v>
      </c>
      <c r="I22" s="14">
        <v>0</v>
      </c>
      <c r="K22" s="15">
        <v>64.999999999999972</v>
      </c>
      <c r="L22" s="16">
        <f t="shared" ref="L22:L23" si="1">F22*K22-SUM(G22:I22)</f>
        <v>125.99999999999997</v>
      </c>
      <c r="N22" t="s">
        <v>62</v>
      </c>
    </row>
    <row r="23" spans="1:14" x14ac:dyDescent="0.25">
      <c r="F23" s="13">
        <f t="shared" ref="F23" si="2">1+F22</f>
        <v>3</v>
      </c>
      <c r="G23" s="14">
        <v>39</v>
      </c>
      <c r="H23" s="14">
        <v>26</v>
      </c>
      <c r="I23" s="14">
        <v>35</v>
      </c>
      <c r="K23" s="15">
        <v>100</v>
      </c>
      <c r="L23" s="16">
        <f t="shared" si="1"/>
        <v>200</v>
      </c>
      <c r="N23" t="s">
        <v>63</v>
      </c>
    </row>
    <row r="25" spans="1:14" x14ac:dyDescent="0.25">
      <c r="F25" s="13"/>
      <c r="H25" t="s">
        <v>64</v>
      </c>
    </row>
    <row r="26" spans="1:14" x14ac:dyDescent="0.25">
      <c r="F26" s="13">
        <f>F21</f>
        <v>1</v>
      </c>
      <c r="G26" s="17" t="str">
        <f>[1]!WB(G21,"&gt;=",$K21-G$15)</f>
        <v>&gt;=</v>
      </c>
      <c r="H26" s="17" t="str">
        <f>[1]!WB(H21,"&gt;=",$K21-H$15)</f>
        <v>&gt;=</v>
      </c>
      <c r="I26" s="17" t="str">
        <f>[1]!WB(I21,"&gt;=",$K21-I$15)</f>
        <v>&gt;=</v>
      </c>
      <c r="N26" t="s">
        <v>65</v>
      </c>
    </row>
    <row r="27" spans="1:14" x14ac:dyDescent="0.25">
      <c r="F27" s="13">
        <f>F22</f>
        <v>2</v>
      </c>
      <c r="G27" s="17" t="str">
        <f>[1]!WB(G22,"&gt;=",$K22-G$15)</f>
        <v>=&gt;=</v>
      </c>
      <c r="H27" s="17" t="str">
        <f>[1]!WB(H22,"&gt;=",$K22-H$15)</f>
        <v>&gt;=</v>
      </c>
      <c r="I27" s="17" t="str">
        <f>[1]!WB(I22,"&gt;=",$K22-I$15)</f>
        <v>=&gt;=</v>
      </c>
      <c r="N27" t="s">
        <v>66</v>
      </c>
    </row>
    <row r="28" spans="1:14" x14ac:dyDescent="0.25">
      <c r="F28" s="13">
        <f>F23</f>
        <v>3</v>
      </c>
      <c r="G28" s="17" t="str">
        <f>[1]!WB(G23,"&gt;=",$K23-G$15)</f>
        <v>=&gt;=</v>
      </c>
      <c r="H28" s="17" t="str">
        <f>[1]!WB(H23,"&gt;=",$K23-H$15)</f>
        <v>=&gt;=</v>
      </c>
      <c r="I28" s="17" t="str">
        <f>[1]!WB(I23,"&gt;=",$K23-I$15)</f>
        <v>=&gt;=</v>
      </c>
      <c r="N28" t="s">
        <v>67</v>
      </c>
    </row>
    <row r="29" spans="1:14" x14ac:dyDescent="0.25">
      <c r="N29" t="s">
        <v>68</v>
      </c>
    </row>
    <row r="30" spans="1:14" x14ac:dyDescent="0.25">
      <c r="N30" t="s">
        <v>69</v>
      </c>
    </row>
    <row r="31" spans="1:14" x14ac:dyDescent="0.25">
      <c r="B31" t="s">
        <v>85</v>
      </c>
      <c r="N31" t="s">
        <v>70</v>
      </c>
    </row>
    <row r="32" spans="1:14" x14ac:dyDescent="0.25">
      <c r="N32" t="s">
        <v>71</v>
      </c>
    </row>
    <row r="33" spans="2:2" x14ac:dyDescent="0.25">
      <c r="B33" t="s">
        <v>86</v>
      </c>
    </row>
    <row r="34" spans="2:2" x14ac:dyDescent="0.25">
      <c r="B34" t="s">
        <v>87</v>
      </c>
    </row>
    <row r="35" spans="2:2" x14ac:dyDescent="0.25">
      <c r="B35" t="s">
        <v>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WB! Status</vt:lpstr>
      <vt:lpstr>Mult-ObjKnap</vt:lpstr>
      <vt:lpstr>ANT_REPEL</vt:lpstr>
      <vt:lpstr>BLANKET</vt:lpstr>
      <vt:lpstr>BRATWURST</vt:lpstr>
      <vt:lpstr>BROWNIE</vt:lpstr>
      <vt:lpstr>DICK</vt:lpstr>
      <vt:lpstr>FRISBEE</vt:lpstr>
      <vt:lpstr>HARRIET</vt:lpstr>
      <vt:lpstr>Overall</vt:lpstr>
      <vt:lpstr>SALAD</vt:lpstr>
      <vt:lpstr>SIX_PACK</vt:lpstr>
      <vt:lpstr>TOM</vt:lpstr>
      <vt:lpstr>WATERMELON</vt:lpstr>
      <vt:lpstr>WBBINRange0</vt:lpstr>
      <vt:lpstr>WBMAXLEX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hassl</cp:lastModifiedBy>
  <dcterms:created xsi:type="dcterms:W3CDTF">2021-01-09T14:15:51Z</dcterms:created>
  <dcterms:modified xsi:type="dcterms:W3CDTF">2021-01-10T15:08:16Z</dcterms:modified>
</cp:coreProperties>
</file>