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8195" windowHeight="12420" activeTab="1"/>
  </bookViews>
  <sheets>
    <sheet name="WB! Status" sheetId="4" r:id="rId1"/>
    <sheet name="Sheet1" sheetId="1" r:id="rId2"/>
  </sheets>
  <externalReferences>
    <externalReference r:id="rId3"/>
  </externalReferences>
  <definedNames>
    <definedName name="WBBINUSECR">Sheet1!$C$19:$F$19</definedName>
    <definedName name="WBMIN">Sheet1!$C$28</definedName>
  </definedNames>
  <calcPr calcId="145621" calcOnSave="0"/>
</workbook>
</file>

<file path=xl/calcChain.xml><?xml version="1.0" encoding="utf-8"?>
<calcChain xmlns="http://schemas.openxmlformats.org/spreadsheetml/2006/main">
  <c r="B44" i="1" l="1"/>
  <c r="F40" i="1"/>
  <c r="E40" i="1"/>
  <c r="D40" i="1"/>
  <c r="C40" i="1"/>
  <c r="B37" i="1"/>
  <c r="B36" i="1"/>
  <c r="B35" i="1"/>
  <c r="B34" i="1"/>
  <c r="A36" i="1"/>
  <c r="A35" i="1"/>
  <c r="A34" i="1"/>
  <c r="B33" i="1"/>
  <c r="C28" i="1"/>
  <c r="A26" i="1"/>
  <c r="A37" i="1" s="1"/>
  <c r="A25" i="1"/>
  <c r="A24" i="1"/>
  <c r="A23" i="1"/>
  <c r="A22" i="1"/>
  <c r="A33" i="1" s="1"/>
  <c r="C33" i="1"/>
  <c r="C36" i="1"/>
  <c r="D41" i="1"/>
  <c r="C44" i="1"/>
  <c r="C34" i="1"/>
  <c r="C41" i="1"/>
  <c r="E41" i="1"/>
  <c r="C37" i="1"/>
  <c r="C35" i="1"/>
  <c r="F41" i="1"/>
</calcChain>
</file>

<file path=xl/sharedStrings.xml><?xml version="1.0" encoding="utf-8"?>
<sst xmlns="http://schemas.openxmlformats.org/spreadsheetml/2006/main" count="76" uniqueCount="76">
  <si>
    <t>Lane</t>
  </si>
  <si>
    <t>Carrier</t>
  </si>
  <si>
    <t>Demand</t>
  </si>
  <si>
    <t>(Loads)</t>
  </si>
  <si>
    <t>Alpha</t>
  </si>
  <si>
    <t>Beta</t>
  </si>
  <si>
    <t>Gamma</t>
  </si>
  <si>
    <t>Delta</t>
  </si>
  <si>
    <t>Capacity(Loads):</t>
  </si>
  <si>
    <t>L1</t>
  </si>
  <si>
    <t>L2</t>
  </si>
  <si>
    <t>L3</t>
  </si>
  <si>
    <t>L4</t>
  </si>
  <si>
    <t>L5</t>
  </si>
  <si>
    <t xml:space="preserve"> Carrier bid for lane</t>
  </si>
  <si>
    <r>
      <t xml:space="preserve"> Simple Trucking Lane Auction Model in What's</t>
    </r>
    <r>
      <rPr>
        <b/>
        <i/>
        <sz val="14"/>
        <color theme="1"/>
        <rFont val="Calibri"/>
        <family val="2"/>
        <scheme val="minor"/>
      </rPr>
      <t>Best</t>
    </r>
    <r>
      <rPr>
        <b/>
        <sz val="14"/>
        <color theme="1"/>
        <rFont val="Calibri"/>
        <family val="2"/>
        <scheme val="minor"/>
      </rPr>
      <t>!</t>
    </r>
  </si>
  <si>
    <t>Decision Variables:</t>
  </si>
  <si>
    <t>Do we use (1) this carrier:</t>
  </si>
  <si>
    <t>Max carriers willing to use:</t>
  </si>
  <si>
    <t>Loads assigned to carrier for each lane</t>
  </si>
  <si>
    <t>Total cost (minimized):</t>
  </si>
  <si>
    <t>Constraints:</t>
  </si>
  <si>
    <t>Loads assigned</t>
  </si>
  <si>
    <t>Must assign required number loads to each lane</t>
  </si>
  <si>
    <t>Cannot assign more loads to a carrier than its capacity (if we use it).</t>
  </si>
  <si>
    <t>Loads assigned:</t>
  </si>
  <si>
    <t>Constraint:</t>
  </si>
  <si>
    <t>Cannot use more carriers than Max willing to use.</t>
  </si>
  <si>
    <t>Carriers used:</t>
  </si>
  <si>
    <t>The ABC's of What'sBest:</t>
  </si>
  <si>
    <t xml:space="preserve">         Highlight and click on What'sBest! | Make Adjustable.</t>
  </si>
  <si>
    <t xml:space="preserve">     Make C17:F17 0 or 1</t>
  </si>
  <si>
    <t xml:space="preserve">        Highlight and click on What'sBest! |  Integers | Integers-Binary | Binary-WBBIN</t>
  </si>
  <si>
    <t xml:space="preserve">        Highlight and click on What'sBest! | Minimize</t>
  </si>
  <si>
    <t xml:space="preserve">    Click on  What'sBest!  |  Solve</t>
  </si>
  <si>
    <t xml:space="preserve"> What'sBest!® 12.0.0.0 (Jun 19, 2012) - Library 7.5.1.406 - 64-bit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</si>
  <si>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</si>
  <si>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</si>
  <si>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</si>
  <si>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24         Unlimited</t>
  </si>
  <si>
    <t xml:space="preserve">         Continuous                    20</t>
  </si>
  <si>
    <t xml:space="preserve">         Free                           0</t>
  </si>
  <si>
    <t xml:space="preserve">         Integers/Binaries            0/4         Unlimited</t>
  </si>
  <si>
    <t xml:space="preserve">     Strings                            0</t>
  </si>
  <si>
    <t xml:space="preserve">   Nonlinears                           0         Unlimited</t>
  </si>
  <si>
    <t xml:space="preserve">   Minimum coefficient value:        1  on Sheet1!C26</t>
  </si>
  <si>
    <t xml:space="preserve">   Minimum coefficient in formula:   Sheet1!C26</t>
  </si>
  <si>
    <t xml:space="preserve">   Maximum coefficient value:        3321  on Sheet1!C23</t>
  </si>
  <si>
    <t xml:space="preserve">   Maximum coefficient in formula:   Sheet1!C26</t>
  </si>
  <si>
    <t xml:space="preserve"> MODEL TYPE:             Mixed Integer / Linear (Mixed Integer Linear Program)</t>
  </si>
  <si>
    <t xml:space="preserve"> SOLUTION STATUS:        GLOBALLY OPTIMAL</t>
  </si>
  <si>
    <t xml:space="preserve"> DIRECTION:              Minimize</t>
  </si>
  <si>
    <t xml:space="preserve"> SOLVER TYPE:            Branch-and-Bound</t>
  </si>
  <si>
    <t xml:space="preserve"> INFEASIBILITY:          0</t>
  </si>
  <si>
    <t xml:space="preserve"> ACTIVE:                 0</t>
  </si>
  <si>
    <t xml:space="preserve"> SOLUTION TIME:          0 Hours  0 Minutes  0 Seconds</t>
  </si>
  <si>
    <t xml:space="preserve"> NON-DEFAULT SETTINGS:</t>
  </si>
  <si>
    <t xml:space="preserve">   General Options / Limits / Number of Threads:   1</t>
  </si>
  <si>
    <t xml:space="preserve"> End of Report</t>
  </si>
  <si>
    <t xml:space="preserve"> DATE GENERATED:</t>
  </si>
  <si>
    <t xml:space="preserve">   Total Cells                         85</t>
  </si>
  <si>
    <t xml:space="preserve">     Numerics                          75</t>
  </si>
  <si>
    <t xml:space="preserve">       Constants                       40</t>
  </si>
  <si>
    <t xml:space="preserve">       Formulas                        11</t>
  </si>
  <si>
    <t xml:space="preserve">     Constraints                       10         Unlimited</t>
  </si>
  <si>
    <t xml:space="preserve">   Coefficients                        99</t>
  </si>
  <si>
    <t xml:space="preserve"> STEPS:                  4</t>
  </si>
  <si>
    <t xml:space="preserve"> OBJECTIVE VALUE:        208873</t>
  </si>
  <si>
    <t xml:space="preserve"> TRIES:                  23</t>
  </si>
  <si>
    <t xml:space="preserve"> BEST OBJECTIVE BOUND:   208873</t>
  </si>
  <si>
    <r>
      <t xml:space="preserve"> </t>
    </r>
    <r>
      <rPr>
        <b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>) Make Adjustable, cells C17:F17 and C20:F24</t>
    </r>
  </si>
  <si>
    <r>
      <rPr>
        <b/>
        <sz val="11"/>
        <color theme="1"/>
        <rFont val="Calibri"/>
        <family val="2"/>
        <scheme val="minor"/>
      </rPr>
      <t>B)</t>
    </r>
    <r>
      <rPr>
        <sz val="11"/>
        <color theme="1"/>
        <rFont val="Calibri"/>
        <family val="2"/>
        <scheme val="minor"/>
      </rPr>
      <t xml:space="preserve"> Declare C26 as the "Best" cell to be minimized.</t>
    </r>
  </si>
  <si>
    <r>
      <rPr>
        <b/>
        <sz val="11"/>
        <color theme="1"/>
        <rFont val="Calibri"/>
        <family val="2"/>
        <scheme val="minor"/>
      </rPr>
      <t>C)</t>
    </r>
    <r>
      <rPr>
        <sz val="11"/>
        <color theme="1"/>
        <rFont val="Calibri"/>
        <family val="2"/>
        <scheme val="minor"/>
      </rPr>
      <t xml:space="preserve"> Enter the constraint functions in C31:C35,  C39:F39,  C42</t>
    </r>
  </si>
  <si>
    <t xml:space="preserve">and then solve by </t>
  </si>
  <si>
    <t>Keywords: Trucking, Auctions</t>
  </si>
  <si>
    <t>Decide which lanes to assign to which carriers, based on their bids.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</si>
</sst>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mmm\ dd\,\ yyyy"/>
    <numFmt numFmtId="165" formatCode="hh:mm\ AM/PM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4">
    <xf numFmtId="0" fontId="0" fillId="0" borderId="0" xfId="0"/>
    <xf numFmtId="0" fontId="3" fillId="0" borderId="0" xfId="0" applyFont="1"/>
    <xf numFmtId="0" fontId="0" fillId="2" borderId="1" xfId="2" applyFont="1"/>
    <xf numFmtId="0" fontId="0" fillId="0" borderId="0" xfId="0" applyAlignment="1" applyProtection="1">
      <alignment horizontal="center"/>
      <protection locked="0"/>
    </xf>
    <xf numFmtId="0" fontId="5" fillId="0" borderId="0" xfId="0" applyFont="1"/>
    <xf numFmtId="0" fontId="0" fillId="0" borderId="0" xfId="0" applyAlignment="1">
      <alignment horizontal="right"/>
    </xf>
    <xf numFmtId="0" fontId="6" fillId="0" borderId="0" xfId="3" applyFont="1" applyProtection="1">
      <protection locked="0"/>
    </xf>
    <xf numFmtId="0" fontId="7" fillId="0" borderId="0" xfId="0" applyFont="1"/>
    <xf numFmtId="164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8" fillId="0" borderId="0" xfId="0" applyFont="1"/>
    <xf numFmtId="44" fontId="0" fillId="2" borderId="1" xfId="1" applyFont="1" applyFill="1" applyBorder="1"/>
    <xf numFmtId="44" fontId="1" fillId="3" borderId="0" xfId="1" applyFill="1" applyProtection="1">
      <protection locked="0"/>
    </xf>
    <xf numFmtId="0" fontId="9" fillId="0" borderId="0" xfId="0" applyFont="1"/>
  </cellXfs>
  <cellStyles count="5">
    <cellStyle name="Adjustable" xfId="3"/>
    <cellStyle name="Best" xfId="4"/>
    <cellStyle name="Currency" xfId="1" builtinId="4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workbookViewId="0"/>
  </sheetViews>
  <sheetFormatPr defaultRowHeight="15" x14ac:dyDescent="0.25"/>
  <cols>
    <col min="1" max="3" width="25.7109375" customWidth="1"/>
  </cols>
  <sheetData>
    <row r="1" spans="1:3" x14ac:dyDescent="0.25">
      <c r="A1" s="7" t="s">
        <v>35</v>
      </c>
      <c r="B1" s="7"/>
      <c r="C1" s="7"/>
    </row>
    <row r="2" spans="1:3" x14ac:dyDescent="0.25">
      <c r="A2" s="7"/>
      <c r="B2" s="7"/>
      <c r="C2" s="7"/>
    </row>
    <row r="3" spans="1:3" x14ac:dyDescent="0.25">
      <c r="A3" s="7" t="s">
        <v>59</v>
      </c>
      <c r="B3" s="8">
        <v>41143.720937500002</v>
      </c>
      <c r="C3" s="9">
        <v>41143.720937500002</v>
      </c>
    </row>
    <row r="4" spans="1:3" x14ac:dyDescent="0.25">
      <c r="A4" s="7"/>
      <c r="B4" s="7"/>
      <c r="C4" s="7"/>
    </row>
    <row r="5" spans="1:3" x14ac:dyDescent="0.25">
      <c r="A5" s="7"/>
      <c r="B5" s="7"/>
      <c r="C5" s="7"/>
    </row>
    <row r="6" spans="1:3" x14ac:dyDescent="0.25">
      <c r="A6" s="7" t="s">
        <v>36</v>
      </c>
      <c r="B6" s="7"/>
      <c r="C6" s="7"/>
    </row>
    <row r="7" spans="1:3" x14ac:dyDescent="0.25">
      <c r="A7" s="7"/>
      <c r="B7" s="7"/>
      <c r="C7" s="7"/>
    </row>
    <row r="8" spans="1:3" x14ac:dyDescent="0.25">
      <c r="A8" s="7" t="s">
        <v>37</v>
      </c>
      <c r="B8" s="7"/>
      <c r="C8" s="7"/>
    </row>
    <row r="9" spans="1:3" x14ac:dyDescent="0.25">
      <c r="A9" s="7" t="s">
        <v>38</v>
      </c>
      <c r="B9" s="7"/>
      <c r="C9" s="7"/>
    </row>
    <row r="10" spans="1:3" x14ac:dyDescent="0.25">
      <c r="A10" s="7" t="s">
        <v>60</v>
      </c>
      <c r="B10" s="7"/>
      <c r="C10" s="7"/>
    </row>
    <row r="11" spans="1:3" x14ac:dyDescent="0.25">
      <c r="A11" s="7" t="s">
        <v>61</v>
      </c>
      <c r="B11" s="7"/>
      <c r="C11" s="7"/>
    </row>
    <row r="12" spans="1:3" x14ac:dyDescent="0.25">
      <c r="A12" s="7" t="s">
        <v>39</v>
      </c>
      <c r="B12" s="7"/>
      <c r="C12" s="7"/>
    </row>
    <row r="13" spans="1:3" x14ac:dyDescent="0.25">
      <c r="A13" s="7" t="s">
        <v>40</v>
      </c>
      <c r="B13" s="7"/>
      <c r="C13" s="7"/>
    </row>
    <row r="14" spans="1:3" x14ac:dyDescent="0.25">
      <c r="A14" s="7" t="s">
        <v>41</v>
      </c>
      <c r="B14" s="7"/>
      <c r="C14" s="7"/>
    </row>
    <row r="15" spans="1:3" x14ac:dyDescent="0.25">
      <c r="A15" s="7" t="s">
        <v>42</v>
      </c>
      <c r="B15" s="7"/>
      <c r="C15" s="7"/>
    </row>
    <row r="16" spans="1:3" x14ac:dyDescent="0.25">
      <c r="A16" s="7" t="s">
        <v>62</v>
      </c>
      <c r="B16" s="7"/>
      <c r="C16" s="7"/>
    </row>
    <row r="17" spans="1:3" x14ac:dyDescent="0.25">
      <c r="A17" s="7" t="s">
        <v>63</v>
      </c>
      <c r="B17" s="7"/>
      <c r="C17" s="7"/>
    </row>
    <row r="18" spans="1:3" x14ac:dyDescent="0.25">
      <c r="A18" s="7" t="s">
        <v>43</v>
      </c>
      <c r="B18" s="7"/>
      <c r="C18" s="7"/>
    </row>
    <row r="19" spans="1:3" x14ac:dyDescent="0.25">
      <c r="A19" s="7" t="s">
        <v>64</v>
      </c>
      <c r="B19" s="7"/>
      <c r="C19" s="7"/>
    </row>
    <row r="20" spans="1:3" x14ac:dyDescent="0.25">
      <c r="A20" s="7" t="s">
        <v>44</v>
      </c>
      <c r="B20" s="7"/>
      <c r="C20" s="7"/>
    </row>
    <row r="21" spans="1:3" x14ac:dyDescent="0.25">
      <c r="A21" s="7" t="s">
        <v>65</v>
      </c>
      <c r="B21" s="7"/>
      <c r="C21" s="7"/>
    </row>
    <row r="22" spans="1:3" x14ac:dyDescent="0.25">
      <c r="A22" s="7"/>
      <c r="B22" s="7"/>
      <c r="C22" s="7"/>
    </row>
    <row r="23" spans="1:3" x14ac:dyDescent="0.25">
      <c r="A23" s="7" t="s">
        <v>45</v>
      </c>
      <c r="B23" s="7"/>
      <c r="C23" s="7"/>
    </row>
    <row r="24" spans="1:3" x14ac:dyDescent="0.25">
      <c r="A24" s="7" t="s">
        <v>46</v>
      </c>
      <c r="B24" s="7"/>
      <c r="C24" s="7"/>
    </row>
    <row r="25" spans="1:3" x14ac:dyDescent="0.25">
      <c r="A25" s="7" t="s">
        <v>47</v>
      </c>
      <c r="B25" s="7"/>
      <c r="C25" s="7"/>
    </row>
    <row r="26" spans="1:3" x14ac:dyDescent="0.25">
      <c r="A26" s="7" t="s">
        <v>48</v>
      </c>
      <c r="B26" s="7"/>
      <c r="C26" s="7"/>
    </row>
    <row r="27" spans="1:3" x14ac:dyDescent="0.25">
      <c r="A27" s="7"/>
      <c r="B27" s="7"/>
      <c r="C27" s="7"/>
    </row>
    <row r="28" spans="1:3" x14ac:dyDescent="0.25">
      <c r="A28" s="7" t="s">
        <v>49</v>
      </c>
      <c r="B28" s="7"/>
      <c r="C28" s="7"/>
    </row>
    <row r="29" spans="1:3" x14ac:dyDescent="0.25">
      <c r="A29" s="7"/>
      <c r="B29" s="7"/>
      <c r="C29" s="7"/>
    </row>
    <row r="30" spans="1:3" x14ac:dyDescent="0.25">
      <c r="A30" s="10" t="s">
        <v>50</v>
      </c>
      <c r="B30" s="7"/>
      <c r="C30" s="7"/>
    </row>
    <row r="31" spans="1:3" x14ac:dyDescent="0.25">
      <c r="A31" s="7"/>
      <c r="B31" s="7"/>
      <c r="C31" s="7"/>
    </row>
    <row r="32" spans="1:3" x14ac:dyDescent="0.25">
      <c r="A32" s="7" t="s">
        <v>67</v>
      </c>
      <c r="B32" s="7"/>
      <c r="C32" s="7"/>
    </row>
    <row r="33" spans="1:3" x14ac:dyDescent="0.25">
      <c r="A33" s="7"/>
      <c r="B33" s="7"/>
      <c r="C33" s="7"/>
    </row>
    <row r="34" spans="1:3" x14ac:dyDescent="0.25">
      <c r="A34" s="7" t="s">
        <v>51</v>
      </c>
      <c r="B34" s="7"/>
      <c r="C34" s="7"/>
    </row>
    <row r="35" spans="1:3" x14ac:dyDescent="0.25">
      <c r="A35" s="7"/>
      <c r="B35" s="7"/>
      <c r="C35" s="7"/>
    </row>
    <row r="36" spans="1:3" x14ac:dyDescent="0.25">
      <c r="A36" s="7" t="s">
        <v>52</v>
      </c>
      <c r="B36" s="7"/>
      <c r="C36" s="7"/>
    </row>
    <row r="37" spans="1:3" x14ac:dyDescent="0.25">
      <c r="A37" s="7"/>
      <c r="B37" s="7"/>
      <c r="C37" s="7"/>
    </row>
    <row r="38" spans="1:3" x14ac:dyDescent="0.25">
      <c r="A38" s="7" t="s">
        <v>68</v>
      </c>
      <c r="B38" s="7"/>
      <c r="C38" s="7"/>
    </row>
    <row r="39" spans="1:3" x14ac:dyDescent="0.25">
      <c r="A39" s="7"/>
      <c r="B39" s="7"/>
      <c r="C39" s="7"/>
    </row>
    <row r="40" spans="1:3" x14ac:dyDescent="0.25">
      <c r="A40" s="7" t="s">
        <v>53</v>
      </c>
      <c r="B40" s="7"/>
      <c r="C40" s="7"/>
    </row>
    <row r="41" spans="1:3" x14ac:dyDescent="0.25">
      <c r="A41" s="7"/>
      <c r="B41" s="7"/>
      <c r="C41" s="7"/>
    </row>
    <row r="42" spans="1:3" x14ac:dyDescent="0.25">
      <c r="A42" s="7" t="s">
        <v>69</v>
      </c>
      <c r="B42" s="7"/>
      <c r="C42" s="7"/>
    </row>
    <row r="43" spans="1:3" x14ac:dyDescent="0.25">
      <c r="A43" s="7"/>
      <c r="B43" s="7"/>
      <c r="C43" s="7"/>
    </row>
    <row r="44" spans="1:3" x14ac:dyDescent="0.25">
      <c r="A44" s="7" t="s">
        <v>66</v>
      </c>
      <c r="B44" s="7"/>
      <c r="C44" s="7"/>
    </row>
    <row r="45" spans="1:3" x14ac:dyDescent="0.25">
      <c r="A45" s="7"/>
      <c r="B45" s="7"/>
      <c r="C45" s="7"/>
    </row>
    <row r="46" spans="1:3" x14ac:dyDescent="0.25">
      <c r="A46" s="7" t="s">
        <v>54</v>
      </c>
      <c r="B46" s="7"/>
      <c r="C46" s="7"/>
    </row>
    <row r="47" spans="1:3" x14ac:dyDescent="0.25">
      <c r="A47" s="7"/>
      <c r="B47" s="7"/>
      <c r="C47" s="7"/>
    </row>
    <row r="48" spans="1:3" x14ac:dyDescent="0.25">
      <c r="A48" s="7" t="s">
        <v>55</v>
      </c>
      <c r="B48" s="7"/>
      <c r="C48" s="7"/>
    </row>
    <row r="49" spans="1:3" x14ac:dyDescent="0.25">
      <c r="A49" s="7"/>
      <c r="B49" s="7"/>
      <c r="C49" s="7"/>
    </row>
    <row r="50" spans="1:3" x14ac:dyDescent="0.25">
      <c r="A50" s="7" t="s">
        <v>56</v>
      </c>
      <c r="B50" s="7"/>
      <c r="C50" s="7"/>
    </row>
    <row r="51" spans="1:3" x14ac:dyDescent="0.25">
      <c r="A51" s="7"/>
      <c r="B51" s="7"/>
      <c r="C51" s="7"/>
    </row>
    <row r="52" spans="1:3" x14ac:dyDescent="0.25">
      <c r="A52" s="7" t="s">
        <v>57</v>
      </c>
      <c r="B52" s="7"/>
      <c r="C52" s="7"/>
    </row>
    <row r="53" spans="1:3" x14ac:dyDescent="0.25">
      <c r="A53" s="7"/>
      <c r="B53" s="7"/>
      <c r="C53" s="7"/>
    </row>
    <row r="54" spans="1:3" x14ac:dyDescent="0.25">
      <c r="A54" s="7" t="s">
        <v>58</v>
      </c>
      <c r="B54" s="7"/>
      <c r="C54" s="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workbookViewId="0">
      <selection activeCell="H2" sqref="H2"/>
    </sheetView>
  </sheetViews>
  <sheetFormatPr defaultRowHeight="15" x14ac:dyDescent="0.25"/>
  <cols>
    <col min="1" max="1" width="13.85546875" customWidth="1"/>
    <col min="2" max="2" width="14.7109375" customWidth="1"/>
    <col min="3" max="3" width="12.5703125" bestFit="1" customWidth="1"/>
    <col min="4" max="6" width="10.5703125" bestFit="1" customWidth="1"/>
  </cols>
  <sheetData>
    <row r="1" spans="1:6" ht="18.75" x14ac:dyDescent="0.3">
      <c r="A1" s="1" t="s">
        <v>15</v>
      </c>
    </row>
    <row r="2" spans="1:6" ht="15.75" x14ac:dyDescent="0.25">
      <c r="A2" s="4" t="s">
        <v>75</v>
      </c>
    </row>
    <row r="3" spans="1:6" ht="15.75" x14ac:dyDescent="0.25">
      <c r="A3" s="13" t="s">
        <v>74</v>
      </c>
    </row>
    <row r="4" spans="1:6" x14ac:dyDescent="0.25">
      <c r="D4" t="s">
        <v>1</v>
      </c>
    </row>
    <row r="5" spans="1:6" x14ac:dyDescent="0.25">
      <c r="C5" s="5" t="s">
        <v>4</v>
      </c>
      <c r="D5" s="5" t="s">
        <v>5</v>
      </c>
      <c r="E5" s="5" t="s">
        <v>6</v>
      </c>
      <c r="F5" s="5" t="s">
        <v>7</v>
      </c>
    </row>
    <row r="6" spans="1:6" x14ac:dyDescent="0.25">
      <c r="B6" t="s">
        <v>8</v>
      </c>
      <c r="C6" s="2">
        <v>55</v>
      </c>
      <c r="D6" s="2">
        <v>72</v>
      </c>
      <c r="E6" s="2">
        <v>56</v>
      </c>
      <c r="F6" s="2">
        <v>81</v>
      </c>
    </row>
    <row r="8" spans="1:6" x14ac:dyDescent="0.25">
      <c r="B8" s="5" t="s">
        <v>2</v>
      </c>
    </row>
    <row r="9" spans="1:6" x14ac:dyDescent="0.25">
      <c r="A9" s="5" t="s">
        <v>0</v>
      </c>
      <c r="B9" s="5" t="s">
        <v>3</v>
      </c>
      <c r="C9" t="s">
        <v>14</v>
      </c>
    </row>
    <row r="10" spans="1:6" x14ac:dyDescent="0.25">
      <c r="A10" s="5" t="s">
        <v>9</v>
      </c>
      <c r="B10" s="2">
        <v>21</v>
      </c>
      <c r="C10" s="11">
        <v>1200</v>
      </c>
      <c r="D10" s="11">
        <v>1330</v>
      </c>
      <c r="E10" s="11">
        <v>1190</v>
      </c>
      <c r="F10" s="11">
        <v>1290</v>
      </c>
    </row>
    <row r="11" spans="1:6" x14ac:dyDescent="0.25">
      <c r="A11" s="5" t="s">
        <v>10</v>
      </c>
      <c r="B11" s="2">
        <v>15</v>
      </c>
      <c r="C11" s="11">
        <v>2120</v>
      </c>
      <c r="D11" s="11">
        <v>2095</v>
      </c>
      <c r="E11" s="11">
        <v>2210</v>
      </c>
      <c r="F11" s="11">
        <v>2150</v>
      </c>
    </row>
    <row r="12" spans="1:6" x14ac:dyDescent="0.25">
      <c r="A12" s="5" t="s">
        <v>11</v>
      </c>
      <c r="B12" s="2">
        <v>41</v>
      </c>
      <c r="C12" s="11">
        <v>1120</v>
      </c>
      <c r="D12" s="11">
        <v>1220</v>
      </c>
      <c r="E12" s="11">
        <v>1212</v>
      </c>
      <c r="F12" s="11">
        <v>1300</v>
      </c>
    </row>
    <row r="13" spans="1:6" x14ac:dyDescent="0.25">
      <c r="A13" s="5" t="s">
        <v>12</v>
      </c>
      <c r="B13" s="2">
        <v>23</v>
      </c>
      <c r="C13" s="11">
        <v>3321</v>
      </c>
      <c r="D13" s="11">
        <v>3289</v>
      </c>
      <c r="E13" s="11">
        <v>3300</v>
      </c>
      <c r="F13" s="11">
        <v>3211</v>
      </c>
    </row>
    <row r="14" spans="1:6" x14ac:dyDescent="0.25">
      <c r="A14" s="5" t="s">
        <v>13</v>
      </c>
      <c r="B14" s="2">
        <v>12</v>
      </c>
      <c r="C14" s="11">
        <v>2850</v>
      </c>
      <c r="D14" s="11">
        <v>2765</v>
      </c>
      <c r="E14" s="11">
        <v>2690</v>
      </c>
      <c r="F14" s="11">
        <v>2790</v>
      </c>
    </row>
    <row r="16" spans="1:6" x14ac:dyDescent="0.25">
      <c r="A16" t="s">
        <v>18</v>
      </c>
      <c r="C16" s="2">
        <v>3</v>
      </c>
    </row>
    <row r="18" spans="1:6" ht="15.75" x14ac:dyDescent="0.25">
      <c r="A18" s="4" t="s">
        <v>16</v>
      </c>
    </row>
    <row r="19" spans="1:6" x14ac:dyDescent="0.25">
      <c r="B19" s="5" t="s">
        <v>17</v>
      </c>
      <c r="C19" s="6">
        <v>1</v>
      </c>
      <c r="D19" s="6">
        <v>0</v>
      </c>
      <c r="E19" s="6">
        <v>1</v>
      </c>
      <c r="F19" s="6">
        <v>1</v>
      </c>
    </row>
    <row r="21" spans="1:6" x14ac:dyDescent="0.25">
      <c r="C21" t="s">
        <v>19</v>
      </c>
    </row>
    <row r="22" spans="1:6" x14ac:dyDescent="0.25">
      <c r="A22" s="5" t="str">
        <f>A10</f>
        <v>L1</v>
      </c>
      <c r="C22" s="6">
        <v>0</v>
      </c>
      <c r="D22" s="6">
        <v>0</v>
      </c>
      <c r="E22" s="6">
        <v>21</v>
      </c>
      <c r="F22" s="6">
        <v>0</v>
      </c>
    </row>
    <row r="23" spans="1:6" x14ac:dyDescent="0.25">
      <c r="A23" s="5" t="str">
        <f t="shared" ref="A23:A26" si="0">A11</f>
        <v>L2</v>
      </c>
      <c r="C23" s="6">
        <v>14</v>
      </c>
      <c r="D23" s="6">
        <v>0</v>
      </c>
      <c r="E23" s="6">
        <v>0</v>
      </c>
      <c r="F23" s="6">
        <v>1</v>
      </c>
    </row>
    <row r="24" spans="1:6" x14ac:dyDescent="0.25">
      <c r="A24" s="5" t="str">
        <f t="shared" si="0"/>
        <v>L3</v>
      </c>
      <c r="C24" s="6">
        <v>41</v>
      </c>
      <c r="D24" s="6">
        <v>0</v>
      </c>
      <c r="E24" s="6">
        <v>0</v>
      </c>
      <c r="F24" s="6">
        <v>0</v>
      </c>
    </row>
    <row r="25" spans="1:6" x14ac:dyDescent="0.25">
      <c r="A25" s="5" t="str">
        <f t="shared" si="0"/>
        <v>L4</v>
      </c>
      <c r="C25" s="6">
        <v>0</v>
      </c>
      <c r="D25" s="6">
        <v>0</v>
      </c>
      <c r="E25" s="6">
        <v>0</v>
      </c>
      <c r="F25" s="6">
        <v>23</v>
      </c>
    </row>
    <row r="26" spans="1:6" x14ac:dyDescent="0.25">
      <c r="A26" s="5" t="str">
        <f t="shared" si="0"/>
        <v>L5</v>
      </c>
      <c r="C26" s="6">
        <v>0</v>
      </c>
      <c r="D26" s="6">
        <v>0</v>
      </c>
      <c r="E26" s="6">
        <v>12</v>
      </c>
      <c r="F26" s="6">
        <v>0</v>
      </c>
    </row>
    <row r="28" spans="1:6" x14ac:dyDescent="0.25">
      <c r="B28" s="5" t="s">
        <v>20</v>
      </c>
      <c r="C28" s="12">
        <f>SUMPRODUCT(C10:F14,C22:F26)</f>
        <v>208873</v>
      </c>
    </row>
    <row r="30" spans="1:6" ht="15.75" x14ac:dyDescent="0.25">
      <c r="A30" s="4" t="s">
        <v>21</v>
      </c>
    </row>
    <row r="31" spans="1:6" x14ac:dyDescent="0.25">
      <c r="A31" t="s">
        <v>23</v>
      </c>
    </row>
    <row r="32" spans="1:6" x14ac:dyDescent="0.25">
      <c r="B32" s="5" t="s">
        <v>22</v>
      </c>
    </row>
    <row r="33" spans="1:6" x14ac:dyDescent="0.25">
      <c r="A33" s="5" t="str">
        <f>A22</f>
        <v>L1</v>
      </c>
      <c r="B33">
        <f>SUM(C22:F22)</f>
        <v>21</v>
      </c>
      <c r="C33" s="3" t="str">
        <f>[1]!WB(B33,"=",B10)</f>
        <v>=</v>
      </c>
    </row>
    <row r="34" spans="1:6" x14ac:dyDescent="0.25">
      <c r="A34" s="5" t="str">
        <f t="shared" ref="A34:A37" si="1">A23</f>
        <v>L2</v>
      </c>
      <c r="B34">
        <f t="shared" ref="B34:B37" si="2">SUM(C23:F23)</f>
        <v>15</v>
      </c>
      <c r="C34" s="3" t="str">
        <f>[1]!WB(B34,"=",B11)</f>
        <v>=</v>
      </c>
    </row>
    <row r="35" spans="1:6" x14ac:dyDescent="0.25">
      <c r="A35" s="5" t="str">
        <f t="shared" si="1"/>
        <v>L3</v>
      </c>
      <c r="B35">
        <f t="shared" si="2"/>
        <v>41</v>
      </c>
      <c r="C35" s="3" t="str">
        <f>[1]!WB(B35,"=",B12)</f>
        <v>=</v>
      </c>
    </row>
    <row r="36" spans="1:6" x14ac:dyDescent="0.25">
      <c r="A36" s="5" t="str">
        <f t="shared" si="1"/>
        <v>L4</v>
      </c>
      <c r="B36">
        <f t="shared" si="2"/>
        <v>23</v>
      </c>
      <c r="C36" s="3" t="str">
        <f>[1]!WB(B36,"=",B13)</f>
        <v>=</v>
      </c>
    </row>
    <row r="37" spans="1:6" x14ac:dyDescent="0.25">
      <c r="A37" s="5" t="str">
        <f t="shared" si="1"/>
        <v>L5</v>
      </c>
      <c r="B37">
        <f t="shared" si="2"/>
        <v>12</v>
      </c>
      <c r="C37" s="3" t="str">
        <f>[1]!WB(B37,"=",B14)</f>
        <v>=</v>
      </c>
    </row>
    <row r="39" spans="1:6" x14ac:dyDescent="0.25">
      <c r="A39" t="s">
        <v>24</v>
      </c>
    </row>
    <row r="40" spans="1:6" x14ac:dyDescent="0.25">
      <c r="B40" t="s">
        <v>25</v>
      </c>
      <c r="C40">
        <f>SUM(C22:C26)</f>
        <v>55</v>
      </c>
      <c r="D40">
        <f t="shared" ref="D40:F40" si="3">SUM(D22:D26)</f>
        <v>0</v>
      </c>
      <c r="E40">
        <f t="shared" si="3"/>
        <v>33</v>
      </c>
      <c r="F40">
        <f t="shared" si="3"/>
        <v>24</v>
      </c>
    </row>
    <row r="41" spans="1:6" x14ac:dyDescent="0.25">
      <c r="B41" s="5" t="s">
        <v>26</v>
      </c>
      <c r="C41" s="3" t="str">
        <f>[1]!WB(C40,"&lt;=",C6*C19)</f>
        <v>=&lt;=</v>
      </c>
      <c r="D41" s="3" t="str">
        <f>[1]!WB(D40,"&lt;=",D6*D19)</f>
        <v>=&lt;=</v>
      </c>
      <c r="E41" s="3" t="str">
        <f>[1]!WB(E40,"&lt;=",E6*E19)</f>
        <v>&lt;=</v>
      </c>
      <c r="F41" s="3" t="str">
        <f>[1]!WB(F40,"&lt;=",F6*F19)</f>
        <v>&lt;=</v>
      </c>
    </row>
    <row r="43" spans="1:6" x14ac:dyDescent="0.25">
      <c r="A43" t="s">
        <v>27</v>
      </c>
    </row>
    <row r="44" spans="1:6" x14ac:dyDescent="0.25">
      <c r="A44" t="s">
        <v>28</v>
      </c>
      <c r="B44">
        <f>SUM(C19:F19)</f>
        <v>3</v>
      </c>
      <c r="C44" s="3" t="str">
        <f>[1]!WB(B44,"&lt;=",C16)</f>
        <v>=&lt;=</v>
      </c>
    </row>
    <row r="46" spans="1:6" ht="15.75" x14ac:dyDescent="0.25">
      <c r="A46" s="4" t="s">
        <v>29</v>
      </c>
    </row>
    <row r="47" spans="1:6" x14ac:dyDescent="0.25">
      <c r="A47" t="s">
        <v>70</v>
      </c>
    </row>
    <row r="48" spans="1:6" x14ac:dyDescent="0.25">
      <c r="A48" t="s">
        <v>30</v>
      </c>
    </row>
    <row r="49" spans="1:1" x14ac:dyDescent="0.25">
      <c r="A49" t="s">
        <v>31</v>
      </c>
    </row>
    <row r="50" spans="1:1" x14ac:dyDescent="0.25">
      <c r="A50" t="s">
        <v>32</v>
      </c>
    </row>
    <row r="52" spans="1:1" x14ac:dyDescent="0.25">
      <c r="A52" t="s">
        <v>71</v>
      </c>
    </row>
    <row r="53" spans="1:1" x14ac:dyDescent="0.25">
      <c r="A53" t="s">
        <v>33</v>
      </c>
    </row>
    <row r="55" spans="1:1" x14ac:dyDescent="0.25">
      <c r="A55" t="s">
        <v>72</v>
      </c>
    </row>
    <row r="57" spans="1:1" x14ac:dyDescent="0.25">
      <c r="A57" t="s">
        <v>73</v>
      </c>
    </row>
    <row r="58" spans="1:1" x14ac:dyDescent="0.25">
      <c r="A58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WBBINUSECR</vt:lpstr>
      <vt:lpstr>WBMIN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Porte</dc:creator>
  <cp:lastModifiedBy>Porte</cp:lastModifiedBy>
  <dcterms:created xsi:type="dcterms:W3CDTF">2012-08-22T21:18:06Z</dcterms:created>
  <dcterms:modified xsi:type="dcterms:W3CDTF">2012-08-25T03:36:48Z</dcterms:modified>
</cp:coreProperties>
</file>